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5cee93bc65c91abb/Documents/BIA Permit Forecast Model/MAHB Permit Forecast Model/Statewide Permit Report/Statewide Permit Reports - 2025/"/>
    </mc:Choice>
  </mc:AlternateContent>
  <xr:revisionPtr revIDLastSave="362" documentId="8_{0BA22621-7662-448D-9120-040B072D072F}" xr6:coauthVersionLast="47" xr6:coauthVersionMax="47" xr10:uidLastSave="{DBBD5B02-8A2A-4F29-BA53-53058D1F7180}"/>
  <bookViews>
    <workbookView xWindow="-96" yWindow="-96" windowWidth="23232" windowHeight="12432" firstSheet="1" activeTab="1" xr2:uid="{41987426-2D38-429C-BFC4-7811173F7CA5}"/>
  </bookViews>
  <sheets>
    <sheet name="Statewide Summary" sheetId="1" state="hidden" r:id="rId1"/>
    <sheet name="Statewide Summary - Proposed" sheetId="9" r:id="rId2"/>
    <sheet name="Ann Arbor Area HBA" sheetId="10" r:id="rId3"/>
    <sheet name="Bay County HBA" sheetId="12" r:id="rId4"/>
    <sheet name="HBA of Central Michigan" sheetId="13" r:id="rId5"/>
    <sheet name="HBA of Great Lakes Bay Region" sheetId="30" r:id="rId6"/>
    <sheet name="HBA of Greater Grand Rapids" sheetId="15" r:id="rId7"/>
    <sheet name="HBA of Greater Lansing" sheetId="17" r:id="rId8"/>
    <sheet name="HBA of Jackson" sheetId="18" r:id="rId9"/>
    <sheet name="Lakeshore HBA" sheetId="19" r:id="rId10"/>
    <sheet name="HBA of Livingston " sheetId="20" r:id="rId11"/>
    <sheet name="HBA of Mid-Michigan" sheetId="14" r:id="rId12"/>
    <sheet name="HBA of Northern Michigan" sheetId="22" r:id="rId13"/>
    <sheet name="HBA of Northwest Michigan" sheetId="23" r:id="rId14"/>
    <sheet name="HBA of Southeastern Michigan" sheetId="24" r:id="rId15"/>
    <sheet name="Southwestern Michigan HBA" sheetId="25" r:id="rId16"/>
    <sheet name="HBA of Upper Peninsula" sheetId="26" r:id="rId17"/>
    <sheet name="HBA of Western Michigan" sheetId="27" r:id="rId18"/>
    <sheet name="HBA of Michigan" sheetId="28" r:id="rId19"/>
    <sheet name="Statewide Detail by County" sheetId="5" r:id="rId20"/>
  </sheets>
  <externalReferences>
    <externalReference r:id="rId21"/>
  </externalReferences>
  <definedNames>
    <definedName name="_xlnm.Print_Area" localSheetId="2">'Ann Arbor Area HBA'!$A$1:$U$43</definedName>
    <definedName name="_xlnm.Print_Area" localSheetId="3">'Bay County HBA'!$A$1:$U$43</definedName>
    <definedName name="_xlnm.Print_Area" localSheetId="4">'HBA of Central Michigan'!$A$1:$U$41</definedName>
    <definedName name="_xlnm.Print_Area" localSheetId="5">'HBA of Great Lakes Bay Region'!$A$1:$U$63</definedName>
    <definedName name="_xlnm.Print_Area" localSheetId="6">'HBA of Greater Grand Rapids'!$A$1:$U$60</definedName>
    <definedName name="_xlnm.Print_Area" localSheetId="7">'HBA of Greater Lansing'!$A$1:$U$43</definedName>
    <definedName name="_xlnm.Print_Area" localSheetId="8">'HBA of Jackson'!$A$1:$U$66</definedName>
    <definedName name="_xlnm.Print_Area" localSheetId="10">'HBA of Livingston '!$A$1:$U$43</definedName>
    <definedName name="_xlnm.Print_Area" localSheetId="18">'HBA of Michigan'!$A$1:$U$73</definedName>
    <definedName name="_xlnm.Print_Area" localSheetId="11">'HBA of Mid-Michigan'!$A$1:$U$59</definedName>
    <definedName name="_xlnm.Print_Area" localSheetId="12">'HBA of Northern Michigan'!$A$1:$U$41</definedName>
    <definedName name="_xlnm.Print_Area" localSheetId="13">'HBA of Northwest Michigan'!$A$1:$U$43</definedName>
    <definedName name="_xlnm.Print_Area" localSheetId="14">'HBA of Southeastern Michigan'!$A$1:$U$192</definedName>
    <definedName name="_xlnm.Print_Area" localSheetId="16">'HBA of Upper Peninsula'!$A$1:$U$67</definedName>
    <definedName name="_xlnm.Print_Area" localSheetId="17">'HBA of Western Michigan'!$A$1:$U$137</definedName>
    <definedName name="_xlnm.Print_Area" localSheetId="9">'Lakeshore HBA'!$A$1:$U$73</definedName>
    <definedName name="_xlnm.Print_Area" localSheetId="15">'Southwestern Michigan HBA'!$A$1:$U$61</definedName>
    <definedName name="_xlnm.Print_Area" localSheetId="19">'Statewide Detail by County'!$A$1:$V$933</definedName>
    <definedName name="_xlnm.Print_Area" localSheetId="1">'Statewide Summary - Proposed'!$A$1:$V$54</definedName>
    <definedName name="_xlnm.Print_Titles" localSheetId="2">'Ann Arbor Area HBA'!$2:$2</definedName>
    <definedName name="_xlnm.Print_Titles" localSheetId="3">'Bay County HBA'!$2:$2</definedName>
    <definedName name="_xlnm.Print_Titles" localSheetId="4">'HBA of Central Michigan'!$2:$2</definedName>
    <definedName name="_xlnm.Print_Titles" localSheetId="5">'HBA of Great Lakes Bay Region'!$2:$2</definedName>
    <definedName name="_xlnm.Print_Titles" localSheetId="6">'HBA of Greater Grand Rapids'!$2:$2</definedName>
    <definedName name="_xlnm.Print_Titles" localSheetId="7">'HBA of Greater Lansing'!$2:$2</definedName>
    <definedName name="_xlnm.Print_Titles" localSheetId="8">'HBA of Jackson'!$2:$2</definedName>
    <definedName name="_xlnm.Print_Titles" localSheetId="10">'HBA of Livingston '!$2:$2</definedName>
    <definedName name="_xlnm.Print_Titles" localSheetId="18">'HBA of Michigan'!$2:$2</definedName>
    <definedName name="_xlnm.Print_Titles" localSheetId="11">'HBA of Mid-Michigan'!$2:$2</definedName>
    <definedName name="_xlnm.Print_Titles" localSheetId="12">'HBA of Northern Michigan'!$2:$2</definedName>
    <definedName name="_xlnm.Print_Titles" localSheetId="13">'HBA of Northwest Michigan'!$2:$2</definedName>
    <definedName name="_xlnm.Print_Titles" localSheetId="14">'HBA of Southeastern Michigan'!$2:$2</definedName>
    <definedName name="_xlnm.Print_Titles" localSheetId="16">'HBA of Upper Peninsula'!$2:$2</definedName>
    <definedName name="_xlnm.Print_Titles" localSheetId="17">'HBA of Western Michigan'!$2:$2</definedName>
    <definedName name="_xlnm.Print_Titles" localSheetId="9">'Lakeshore HBA'!$2:$2</definedName>
    <definedName name="_xlnm.Print_Titles" localSheetId="15">'Southwestern Michigan HBA'!$2:$2</definedName>
    <definedName name="_xlnm.Print_Titles" localSheetId="19">'Statewide Detail by County'!$2:$2</definedName>
    <definedName name="REPORT_NAME2" localSheetId="2">[1]Settings!#REF!</definedName>
    <definedName name="REPORT_NAME2" localSheetId="3">[1]Settings!#REF!</definedName>
    <definedName name="REPORT_NAME2" localSheetId="4">[1]Settings!#REF!</definedName>
    <definedName name="REPORT_NAME2" localSheetId="5">[1]Settings!#REF!</definedName>
    <definedName name="REPORT_NAME2" localSheetId="6">[1]Settings!#REF!</definedName>
    <definedName name="REPORT_NAME2" localSheetId="7">[1]Settings!#REF!</definedName>
    <definedName name="REPORT_NAME2" localSheetId="8">[1]Settings!#REF!</definedName>
    <definedName name="REPORT_NAME2" localSheetId="10">[1]Settings!#REF!</definedName>
    <definedName name="REPORT_NAME2" localSheetId="18">[1]Settings!#REF!</definedName>
    <definedName name="REPORT_NAME2" localSheetId="11">[1]Settings!#REF!</definedName>
    <definedName name="REPORT_NAME2" localSheetId="12">[1]Settings!#REF!</definedName>
    <definedName name="REPORT_NAME2" localSheetId="13">[1]Settings!#REF!</definedName>
    <definedName name="REPORT_NAME2" localSheetId="14">[1]Settings!#REF!</definedName>
    <definedName name="REPORT_NAME2" localSheetId="16">[1]Settings!#REF!</definedName>
    <definedName name="REPORT_NAME2" localSheetId="17">[1]Settings!#REF!</definedName>
    <definedName name="REPORT_NAME2" localSheetId="9">[1]Settings!#REF!</definedName>
    <definedName name="REPORT_NAME2" localSheetId="15">[1]Settings!#REF!</definedName>
    <definedName name="REPORT_NAME2" localSheetId="19">[1]Settings!#REF!</definedName>
    <definedName name="REPORT_NAME2">[1]Settings!#REF!</definedName>
    <definedName name="REPORT_NAME3">[1]Settings!#REF!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1" l="1"/>
  <c r="C19" i="1"/>
  <c r="D19" i="1" s="1"/>
  <c r="B3" i="9" l="1"/>
  <c r="B2" i="9"/>
  <c r="B3" i="1" l="1"/>
  <c r="B2" i="1"/>
  <c r="H19" i="1" l="1"/>
  <c r="L19" i="1" s="1"/>
  <c r="G19" i="1"/>
  <c r="K19" i="1" s="1"/>
  <c r="G18" i="1"/>
  <c r="K18" i="1" s="1"/>
  <c r="D37" i="1"/>
  <c r="C37" i="1"/>
  <c r="D36" i="1"/>
  <c r="C36" i="1"/>
  <c r="D35" i="1"/>
  <c r="C35" i="1"/>
  <c r="D34" i="1"/>
  <c r="C34" i="1"/>
  <c r="D33" i="1"/>
  <c r="C33" i="1"/>
  <c r="D32" i="1"/>
  <c r="C32" i="1"/>
  <c r="D31" i="1"/>
  <c r="C31" i="1"/>
  <c r="D30" i="1"/>
  <c r="C30" i="1"/>
  <c r="D29" i="1"/>
  <c r="C29" i="1"/>
  <c r="D28" i="1"/>
  <c r="C28" i="1"/>
  <c r="D27" i="1"/>
  <c r="C27" i="1"/>
  <c r="D26" i="1"/>
  <c r="C26" i="1"/>
  <c r="D25" i="1"/>
  <c r="C25" i="1"/>
  <c r="D24" i="1"/>
  <c r="C24" i="1"/>
  <c r="D23" i="1"/>
  <c r="C23" i="1"/>
  <c r="D22" i="1"/>
  <c r="C22" i="1"/>
  <c r="D21" i="1"/>
  <c r="C21" i="1"/>
  <c r="D20" i="1"/>
  <c r="C20" i="1"/>
  <c r="L23" i="1" l="1"/>
  <c r="E23" i="1"/>
  <c r="L27" i="1"/>
  <c r="E27" i="1"/>
  <c r="L31" i="1"/>
  <c r="E31" i="1"/>
  <c r="L35" i="1"/>
  <c r="E35" i="1"/>
  <c r="L20" i="1"/>
  <c r="E20" i="1"/>
  <c r="L24" i="1"/>
  <c r="E24" i="1"/>
  <c r="L28" i="1"/>
  <c r="E28" i="1"/>
  <c r="L32" i="1"/>
  <c r="E32" i="1"/>
  <c r="L36" i="1"/>
  <c r="E36" i="1"/>
  <c r="L21" i="1"/>
  <c r="E21" i="1"/>
  <c r="L25" i="1"/>
  <c r="E25" i="1"/>
  <c r="L29" i="1"/>
  <c r="E29" i="1"/>
  <c r="L33" i="1"/>
  <c r="E33" i="1"/>
  <c r="L37" i="1"/>
  <c r="E37" i="1"/>
  <c r="L22" i="1"/>
  <c r="M22" i="1" s="1"/>
  <c r="E22" i="1"/>
  <c r="L26" i="1"/>
  <c r="E26" i="1"/>
  <c r="L30" i="1"/>
  <c r="E30" i="1"/>
  <c r="L34" i="1"/>
  <c r="E34" i="1"/>
  <c r="G23" i="1"/>
  <c r="K23" i="1"/>
  <c r="G27" i="1"/>
  <c r="K27" i="1"/>
  <c r="G31" i="1"/>
  <c r="K31" i="1"/>
  <c r="G35" i="1"/>
  <c r="K35" i="1"/>
  <c r="G22" i="1"/>
  <c r="K22" i="1"/>
  <c r="K20" i="1"/>
  <c r="G20" i="1"/>
  <c r="G24" i="1"/>
  <c r="K24" i="1"/>
  <c r="G28" i="1"/>
  <c r="K28" i="1"/>
  <c r="G32" i="1"/>
  <c r="K32" i="1"/>
  <c r="G36" i="1"/>
  <c r="K36" i="1"/>
  <c r="G21" i="1"/>
  <c r="K21" i="1"/>
  <c r="G25" i="1"/>
  <c r="K25" i="1"/>
  <c r="G29" i="1"/>
  <c r="K29" i="1"/>
  <c r="G33" i="1"/>
  <c r="K33" i="1"/>
  <c r="G37" i="1"/>
  <c r="K37" i="1"/>
  <c r="G26" i="1"/>
  <c r="K26" i="1"/>
  <c r="G30" i="1"/>
  <c r="K30" i="1"/>
  <c r="G34" i="1"/>
  <c r="K34" i="1"/>
  <c r="H20" i="1"/>
  <c r="I20" i="1" s="1"/>
  <c r="H23" i="1"/>
  <c r="H27" i="1"/>
  <c r="I27" i="1" s="1"/>
  <c r="H31" i="1"/>
  <c r="H35" i="1"/>
  <c r="H24" i="1"/>
  <c r="H28" i="1"/>
  <c r="H32" i="1"/>
  <c r="H36" i="1"/>
  <c r="H21" i="1"/>
  <c r="H25" i="1"/>
  <c r="I25" i="1" s="1"/>
  <c r="H29" i="1"/>
  <c r="H33" i="1"/>
  <c r="H37" i="1"/>
  <c r="H22" i="1"/>
  <c r="H26" i="1"/>
  <c r="H30" i="1"/>
  <c r="H34" i="1"/>
  <c r="C38" i="1"/>
  <c r="D38" i="1"/>
  <c r="I30" i="1" l="1"/>
  <c r="I36" i="1"/>
  <c r="I35" i="1"/>
  <c r="I33" i="1"/>
  <c r="I28" i="1"/>
  <c r="M28" i="1"/>
  <c r="M35" i="1"/>
  <c r="M23" i="1"/>
  <c r="M26" i="1"/>
  <c r="M25" i="1"/>
  <c r="M33" i="1"/>
  <c r="M36" i="1"/>
  <c r="I26" i="1"/>
  <c r="I32" i="1"/>
  <c r="M29" i="1"/>
  <c r="M32" i="1"/>
  <c r="I37" i="1"/>
  <c r="I24" i="1"/>
  <c r="M31" i="1"/>
  <c r="I22" i="1"/>
  <c r="I29" i="1"/>
  <c r="I31" i="1"/>
  <c r="L38" i="1"/>
  <c r="E38" i="1"/>
  <c r="M34" i="1"/>
  <c r="M37" i="1"/>
  <c r="M21" i="1"/>
  <c r="M24" i="1"/>
  <c r="M27" i="1"/>
  <c r="I34" i="1"/>
  <c r="I21" i="1"/>
  <c r="I23" i="1"/>
  <c r="M30" i="1"/>
  <c r="M20" i="1"/>
  <c r="H38" i="1"/>
  <c r="G38" i="1"/>
  <c r="I38" i="1" l="1"/>
  <c r="K38" i="1"/>
  <c r="M38" i="1" s="1"/>
</calcChain>
</file>

<file path=xl/sharedStrings.xml><?xml version="1.0" encoding="utf-8"?>
<sst xmlns="http://schemas.openxmlformats.org/spreadsheetml/2006/main" count="4066" uniqueCount="903">
  <si>
    <t>HBA Name</t>
  </si>
  <si>
    <t>Alcona County</t>
  </si>
  <si>
    <t>HBA of Michigan</t>
  </si>
  <si>
    <t>July</t>
  </si>
  <si>
    <t>Alger County</t>
  </si>
  <si>
    <t>HBA of Upper Peninsula</t>
  </si>
  <si>
    <t>Allegan County</t>
  </si>
  <si>
    <t>Allegan</t>
  </si>
  <si>
    <t>Lakeshore HBA</t>
  </si>
  <si>
    <t>Allegan Township</t>
  </si>
  <si>
    <t>Casco Township</t>
  </si>
  <si>
    <t>Cheshire Township</t>
  </si>
  <si>
    <t>Clyde Township</t>
  </si>
  <si>
    <t>Dorr Township</t>
  </si>
  <si>
    <t>Fennville</t>
  </si>
  <si>
    <t>Fillmore Township</t>
  </si>
  <si>
    <t>Ganges Township</t>
  </si>
  <si>
    <t>Gun Plain Township</t>
  </si>
  <si>
    <t>Heath Township</t>
  </si>
  <si>
    <t>Hopkins Township</t>
  </si>
  <si>
    <t>Hopkins Village</t>
  </si>
  <si>
    <t>Laketown Township</t>
  </si>
  <si>
    <t>Lee Township</t>
  </si>
  <si>
    <t>Leighton Township</t>
  </si>
  <si>
    <t>Manlius Township</t>
  </si>
  <si>
    <t>Martin Township</t>
  </si>
  <si>
    <t>Martin Village</t>
  </si>
  <si>
    <t>Monterey Township</t>
  </si>
  <si>
    <t>Otsego</t>
  </si>
  <si>
    <t>Otsego Township</t>
  </si>
  <si>
    <t>Overisel Township</t>
  </si>
  <si>
    <t>Plainwell</t>
  </si>
  <si>
    <t>Salem Township</t>
  </si>
  <si>
    <t>Saugatuck</t>
  </si>
  <si>
    <t>Saugatuck Township</t>
  </si>
  <si>
    <t>Trowbridge Township</t>
  </si>
  <si>
    <t>Valley Township</t>
  </si>
  <si>
    <t>Watson Township</t>
  </si>
  <si>
    <t>Wayland</t>
  </si>
  <si>
    <t>Wayland Township</t>
  </si>
  <si>
    <t>Alpena County</t>
  </si>
  <si>
    <t>Alpena</t>
  </si>
  <si>
    <t>Alpena Township</t>
  </si>
  <si>
    <t>Green Township</t>
  </si>
  <si>
    <t>Long Rapids Township</t>
  </si>
  <si>
    <t>Maple Ridge Township</t>
  </si>
  <si>
    <t>Ossineke Township</t>
  </si>
  <si>
    <t>Sanborn Township</t>
  </si>
  <si>
    <t>Wellington Township</t>
  </si>
  <si>
    <t>Wilson Township</t>
  </si>
  <si>
    <t>Antrim County</t>
  </si>
  <si>
    <t>HBA of Northwest Michigan</t>
  </si>
  <si>
    <t>Arenac County</t>
  </si>
  <si>
    <t>Adams Township</t>
  </si>
  <si>
    <t>Arenac Township</t>
  </si>
  <si>
    <t>Au Gres Township</t>
  </si>
  <si>
    <t>Deep River Township</t>
  </si>
  <si>
    <t>Lincoln Township</t>
  </si>
  <si>
    <t>Omer</t>
  </si>
  <si>
    <t>Standish</t>
  </si>
  <si>
    <t>Baraga County</t>
  </si>
  <si>
    <t>Arvon Township</t>
  </si>
  <si>
    <t>Covington Township</t>
  </si>
  <si>
    <t>Lanse Village</t>
  </si>
  <si>
    <t>Spurr Township</t>
  </si>
  <si>
    <t>Barry County</t>
  </si>
  <si>
    <t>HBA of Western Michigan</t>
  </si>
  <si>
    <t>Hastings</t>
  </si>
  <si>
    <t>Hope Township</t>
  </si>
  <si>
    <t>Prairieville Township</t>
  </si>
  <si>
    <t>Rutland Charter Township</t>
  </si>
  <si>
    <t>Thornapple Township</t>
  </si>
  <si>
    <t>Yankee Springs Township</t>
  </si>
  <si>
    <t>Bay County</t>
  </si>
  <si>
    <t>Bangor Charter Township</t>
  </si>
  <si>
    <t>Bay County HBA</t>
  </si>
  <si>
    <t>Bay City</t>
  </si>
  <si>
    <t>Beaver Township</t>
  </si>
  <si>
    <t>Essexville</t>
  </si>
  <si>
    <t>Frankenlust Township</t>
  </si>
  <si>
    <t>Fraser Township</t>
  </si>
  <si>
    <t>Garfield Township</t>
  </si>
  <si>
    <t>Gibson Township</t>
  </si>
  <si>
    <t>Hampton Charter Township</t>
  </si>
  <si>
    <t>Kawkawlin Township</t>
  </si>
  <si>
    <t>Merritt Township</t>
  </si>
  <si>
    <t>Monitor Charter Township</t>
  </si>
  <si>
    <t>Pinconning</t>
  </si>
  <si>
    <t>Pinconning Township</t>
  </si>
  <si>
    <t>Portsmouth Charter Township</t>
  </si>
  <si>
    <t>Williams Charter Township</t>
  </si>
  <si>
    <t>Benzie County</t>
  </si>
  <si>
    <t>Berrien County</t>
  </si>
  <si>
    <t>Bainbridge Township</t>
  </si>
  <si>
    <t>Southwestern Michigan HBA</t>
  </si>
  <si>
    <t>Baroda Township</t>
  </si>
  <si>
    <t>Baroda Village</t>
  </si>
  <si>
    <t>Benton Charter Township</t>
  </si>
  <si>
    <t>Benton Harbor</t>
  </si>
  <si>
    <t>Berrien Springs Village</t>
  </si>
  <si>
    <t>Berrien Township</t>
  </si>
  <si>
    <t>Bertrand Township</t>
  </si>
  <si>
    <t>Bridgman</t>
  </si>
  <si>
    <t>Buchanan</t>
  </si>
  <si>
    <t>Buchanan Township</t>
  </si>
  <si>
    <t>Chikaming Township</t>
  </si>
  <si>
    <t>Coloma</t>
  </si>
  <si>
    <t>Coloma Charter Township</t>
  </si>
  <si>
    <t>Eau Claire Village</t>
  </si>
  <si>
    <t>Galien Township</t>
  </si>
  <si>
    <t>Grand Beach Village</t>
  </si>
  <si>
    <t>Hagar Township</t>
  </si>
  <si>
    <t>Lake Charter Township</t>
  </si>
  <si>
    <t>Lincoln Charter Township</t>
  </si>
  <si>
    <t>Michiana Village</t>
  </si>
  <si>
    <t>New Buffalo</t>
  </si>
  <si>
    <t>New Buffalo Township</t>
  </si>
  <si>
    <t>Niles</t>
  </si>
  <si>
    <t>Niles Township</t>
  </si>
  <si>
    <t>Oronoko Charter Township</t>
  </si>
  <si>
    <t>Pipestone Township</t>
  </si>
  <si>
    <t>Royalton Township</t>
  </si>
  <si>
    <t>Sodus Township</t>
  </si>
  <si>
    <t>St. Joseph</t>
  </si>
  <si>
    <t>St. Joseph Charter Township</t>
  </si>
  <si>
    <t>Three Oaks Township</t>
  </si>
  <si>
    <t>Three Oaks Village</t>
  </si>
  <si>
    <t>Watervliet</t>
  </si>
  <si>
    <t>Watervliet Township</t>
  </si>
  <si>
    <t>Branch County</t>
  </si>
  <si>
    <t>Coldwater</t>
  </si>
  <si>
    <t>Calhoun County</t>
  </si>
  <si>
    <t>Albion</t>
  </si>
  <si>
    <t>Albion Township</t>
  </si>
  <si>
    <t>Athens Township</t>
  </si>
  <si>
    <t>Athens Village</t>
  </si>
  <si>
    <t>Battle Creek</t>
  </si>
  <si>
    <t>Bedford Charter Township</t>
  </si>
  <si>
    <t>Burlington Township</t>
  </si>
  <si>
    <t>Burlington Village</t>
  </si>
  <si>
    <t>Clarence Township</t>
  </si>
  <si>
    <t>Clarendon Township</t>
  </si>
  <si>
    <t>Convis Township</t>
  </si>
  <si>
    <t>Eckford Township</t>
  </si>
  <si>
    <t>Emmett Charter Township</t>
  </si>
  <si>
    <t>Fredonia Township</t>
  </si>
  <si>
    <t>Homer Township</t>
  </si>
  <si>
    <t>Homer Village</t>
  </si>
  <si>
    <t>Leroy Township</t>
  </si>
  <si>
    <t>Marengo Township</t>
  </si>
  <si>
    <t>Marshall</t>
  </si>
  <si>
    <t>Marshall Township</t>
  </si>
  <si>
    <t>Newton Township</t>
  </si>
  <si>
    <t>Pennfield Charter Township</t>
  </si>
  <si>
    <t>Sheridan Township</t>
  </si>
  <si>
    <t>Springfield</t>
  </si>
  <si>
    <t>Tekonsha Township</t>
  </si>
  <si>
    <t>Tekonsha Village</t>
  </si>
  <si>
    <t>Cass County</t>
  </si>
  <si>
    <t>Calvin Township</t>
  </si>
  <si>
    <t>Cassopolis Village</t>
  </si>
  <si>
    <t>Dowagiac</t>
  </si>
  <si>
    <t>Edwardsburg Village</t>
  </si>
  <si>
    <t>Howard Township</t>
  </si>
  <si>
    <t>Jefferson Township</t>
  </si>
  <si>
    <t>Marcellus Township</t>
  </si>
  <si>
    <t>Marcellus Village</t>
  </si>
  <si>
    <t>Mason Township</t>
  </si>
  <si>
    <t>Milton Township</t>
  </si>
  <si>
    <t>Newberg Township</t>
  </si>
  <si>
    <t>Ontwa Township</t>
  </si>
  <si>
    <t>Penn Township</t>
  </si>
  <si>
    <t>Pokagon Township</t>
  </si>
  <si>
    <t>Porter Township</t>
  </si>
  <si>
    <t>Silver Creek Township</t>
  </si>
  <si>
    <t>Vandalia Village</t>
  </si>
  <si>
    <t>Volinia Township</t>
  </si>
  <si>
    <t>Wayne Township</t>
  </si>
  <si>
    <t>Charlevoix County</t>
  </si>
  <si>
    <t>HBA of Northern Michigan</t>
  </si>
  <si>
    <t>Cheboygan County</t>
  </si>
  <si>
    <t>Chippewa County</t>
  </si>
  <si>
    <t>Pickford Township</t>
  </si>
  <si>
    <t>Sault Ste. Marie</t>
  </si>
  <si>
    <t>Clare County</t>
  </si>
  <si>
    <t>HBA of Central Michigan</t>
  </si>
  <si>
    <t>Grant Township</t>
  </si>
  <si>
    <t>Surrey Township</t>
  </si>
  <si>
    <t>Clinton County</t>
  </si>
  <si>
    <t>Bath Charter Township</t>
  </si>
  <si>
    <t>HBA of Greater Lansing</t>
  </si>
  <si>
    <t>Dewitt</t>
  </si>
  <si>
    <t>Dewitt Charter Township</t>
  </si>
  <si>
    <t>Watertown Charter Township</t>
  </si>
  <si>
    <t>Crawford County</t>
  </si>
  <si>
    <t>Frederic Township</t>
  </si>
  <si>
    <t>Grayling Charter Township</t>
  </si>
  <si>
    <t>Delta County</t>
  </si>
  <si>
    <t>Dickinson County</t>
  </si>
  <si>
    <t>Eaton County</t>
  </si>
  <si>
    <t>Delta Charter Township</t>
  </si>
  <si>
    <t>Eaton Rapids</t>
  </si>
  <si>
    <t>Grand Ledge</t>
  </si>
  <si>
    <t>Oneida Charter Township</t>
  </si>
  <si>
    <t>Emmet County</t>
  </si>
  <si>
    <t>Bear Creek Township</t>
  </si>
  <si>
    <t>Genesee County</t>
  </si>
  <si>
    <t>Argentine Township</t>
  </si>
  <si>
    <t>HBA of Mid-Michigan</t>
  </si>
  <si>
    <t>Atlas Township</t>
  </si>
  <si>
    <t>Burton</t>
  </si>
  <si>
    <t>Clayton Charter Township</t>
  </si>
  <si>
    <t>Clio</t>
  </si>
  <si>
    <t>Davison</t>
  </si>
  <si>
    <t>Davison Township</t>
  </si>
  <si>
    <t>Fenton</t>
  </si>
  <si>
    <t>Fenton Charter Township</t>
  </si>
  <si>
    <t>Flint</t>
  </si>
  <si>
    <t>Flint Charter Township</t>
  </si>
  <si>
    <t>Flushing</t>
  </si>
  <si>
    <t>Flushing Charter Township</t>
  </si>
  <si>
    <t>Forest Township</t>
  </si>
  <si>
    <t>Gaines Township</t>
  </si>
  <si>
    <t>Genesee Charter Township</t>
  </si>
  <si>
    <t>Goodrich Village</t>
  </si>
  <si>
    <t>Grand Blanc</t>
  </si>
  <si>
    <t>Grand Blanc Charter Township</t>
  </si>
  <si>
    <t>Linden</t>
  </si>
  <si>
    <t>Montrose</t>
  </si>
  <si>
    <t>Montrose Charter Township</t>
  </si>
  <si>
    <t>Mount Morris</t>
  </si>
  <si>
    <t>Mount Morris Township</t>
  </si>
  <si>
    <t>Mundy Township</t>
  </si>
  <si>
    <t>Otisville Village</t>
  </si>
  <si>
    <t>Richfield Township</t>
  </si>
  <si>
    <t>Swartz Creek</t>
  </si>
  <si>
    <t>Thetford Township</t>
  </si>
  <si>
    <t>Vienna Charter Township</t>
  </si>
  <si>
    <t>Gladwin County</t>
  </si>
  <si>
    <t>HBA of the Great Lakes Bay Region</t>
  </si>
  <si>
    <t>Gogebic County</t>
  </si>
  <si>
    <t>Bessemer</t>
  </si>
  <si>
    <t>Bessemer Township</t>
  </si>
  <si>
    <t>Erwin Township</t>
  </si>
  <si>
    <t>Ironwood</t>
  </si>
  <si>
    <t>Ironwood Charter Township</t>
  </si>
  <si>
    <t>Marenisco Township</t>
  </si>
  <si>
    <t>Wakefield</t>
  </si>
  <si>
    <t>Wakefield Township</t>
  </si>
  <si>
    <t>Watersmeet Township</t>
  </si>
  <si>
    <t>Grand Traverse County</t>
  </si>
  <si>
    <t>Garfield Charter Township</t>
  </si>
  <si>
    <t>Gratiot County</t>
  </si>
  <si>
    <t>Alma</t>
  </si>
  <si>
    <t>St. Louis</t>
  </si>
  <si>
    <t>Hillsdale County</t>
  </si>
  <si>
    <t>HBA of Jackson</t>
  </si>
  <si>
    <t>Somerset Township</t>
  </si>
  <si>
    <t>Houghton County</t>
  </si>
  <si>
    <t>Huron County</t>
  </si>
  <si>
    <t>Caseville</t>
  </si>
  <si>
    <t>Caseville Township</t>
  </si>
  <si>
    <t>Lake Township</t>
  </si>
  <si>
    <t>Ingham County</t>
  </si>
  <si>
    <t>Alaiedon Township</t>
  </si>
  <si>
    <t>Aurelius Township</t>
  </si>
  <si>
    <t>Bunker Hill Township</t>
  </si>
  <si>
    <t>Dansville Village</t>
  </si>
  <si>
    <t>Delhi Charter Township</t>
  </si>
  <si>
    <t>East Lansing</t>
  </si>
  <si>
    <t>Lansing</t>
  </si>
  <si>
    <t>Lansing Charter Township</t>
  </si>
  <si>
    <t>Leslie</t>
  </si>
  <si>
    <t>Leslie Township</t>
  </si>
  <si>
    <t>Locke Township</t>
  </si>
  <si>
    <t>Mason</t>
  </si>
  <si>
    <t>Meridian Charter Township</t>
  </si>
  <si>
    <t>Onondaga Township</t>
  </si>
  <si>
    <t>Stockbridge Township</t>
  </si>
  <si>
    <t>Stockbridge Village</t>
  </si>
  <si>
    <t>Vevay Township</t>
  </si>
  <si>
    <t>Webberville Village</t>
  </si>
  <si>
    <t>White Oak Township</t>
  </si>
  <si>
    <t>Williamston</t>
  </si>
  <si>
    <t>Williamstown Township</t>
  </si>
  <si>
    <t>Ionia County</t>
  </si>
  <si>
    <t>HBA of Greater Grand Rapids</t>
  </si>
  <si>
    <t>Portland</t>
  </si>
  <si>
    <t>Iosco County</t>
  </si>
  <si>
    <t>Plainfield Township</t>
  </si>
  <si>
    <t>Iron County</t>
  </si>
  <si>
    <t>Isabella County</t>
  </si>
  <si>
    <t>Deerfield Township</t>
  </si>
  <si>
    <t>Fremont Township</t>
  </si>
  <si>
    <t>Mount Pleasant</t>
  </si>
  <si>
    <t>Union Charter Township</t>
  </si>
  <si>
    <t>Jackson County</t>
  </si>
  <si>
    <t>Blackman Charter Township</t>
  </si>
  <si>
    <t>Brooklyn Village</t>
  </si>
  <si>
    <t>Columbia Charter Township</t>
  </si>
  <si>
    <t>Concord Township</t>
  </si>
  <si>
    <t>Concord Village</t>
  </si>
  <si>
    <t>Grass Lake Charter Township</t>
  </si>
  <si>
    <t>Grass Lake Village</t>
  </si>
  <si>
    <t>Hanover Township</t>
  </si>
  <si>
    <t>Hanover Village</t>
  </si>
  <si>
    <t>Henrietta Township</t>
  </si>
  <si>
    <t>Jackson</t>
  </si>
  <si>
    <t>Leoni Township</t>
  </si>
  <si>
    <t>Liberty Township</t>
  </si>
  <si>
    <t>Napoleon Township</t>
  </si>
  <si>
    <t>Norvell Township</t>
  </si>
  <si>
    <t>Parma Township</t>
  </si>
  <si>
    <t>Parma Village</t>
  </si>
  <si>
    <t>Pulaski Township</t>
  </si>
  <si>
    <t>Rives Township</t>
  </si>
  <si>
    <t>Sandstone Township</t>
  </si>
  <si>
    <t>Spring Arbor Township</t>
  </si>
  <si>
    <t>Springport Township</t>
  </si>
  <si>
    <t>Springport Village</t>
  </si>
  <si>
    <t>Summit Township</t>
  </si>
  <si>
    <t>Tompkins Township</t>
  </si>
  <si>
    <t>Waterloo Township</t>
  </si>
  <si>
    <t>Kalamazoo County</t>
  </si>
  <si>
    <t>Alamo Township</t>
  </si>
  <si>
    <t>Augusta Village</t>
  </si>
  <si>
    <t>Brady Township</t>
  </si>
  <si>
    <t>Charleston Township</t>
  </si>
  <si>
    <t>Climax Township</t>
  </si>
  <si>
    <t>Climax Village</t>
  </si>
  <si>
    <t>Comstock Charter Township</t>
  </si>
  <si>
    <t>Cooper Charter Township</t>
  </si>
  <si>
    <t>Galesburg</t>
  </si>
  <si>
    <t>Kalamazoo</t>
  </si>
  <si>
    <t>Kalamazoo Charter Township</t>
  </si>
  <si>
    <t>Oshtemo Charter Township</t>
  </si>
  <si>
    <t>Parchment</t>
  </si>
  <si>
    <t>Pavilion Township</t>
  </si>
  <si>
    <t>Portage</t>
  </si>
  <si>
    <t>Prairie Ronde Township</t>
  </si>
  <si>
    <t>Richland Township</t>
  </si>
  <si>
    <t>Richland Village</t>
  </si>
  <si>
    <t>Ross Township</t>
  </si>
  <si>
    <t>Schoolcraft Township</t>
  </si>
  <si>
    <t>Schoolcraft Village</t>
  </si>
  <si>
    <t>Texas Charter Township</t>
  </si>
  <si>
    <t>Vicksburg Village</t>
  </si>
  <si>
    <t>Wakeshma Township</t>
  </si>
  <si>
    <t>Kalkaska County</t>
  </si>
  <si>
    <t>Kent County</t>
  </si>
  <si>
    <t>Algoma Township</t>
  </si>
  <si>
    <t>Alpine Township</t>
  </si>
  <si>
    <t>Bowne Township</t>
  </si>
  <si>
    <t>Byron Township</t>
  </si>
  <si>
    <t>Caledonia Township</t>
  </si>
  <si>
    <t>Caledonia Village</t>
  </si>
  <si>
    <t>Cannon Township</t>
  </si>
  <si>
    <t>Cascade Charter Township</t>
  </si>
  <si>
    <t>Casnovia Village</t>
  </si>
  <si>
    <t>Cedar Springs</t>
  </si>
  <si>
    <t>Courtland Township</t>
  </si>
  <si>
    <t>Gaines Charter Township</t>
  </si>
  <si>
    <t>Grand Rapids</t>
  </si>
  <si>
    <t>Grandville</t>
  </si>
  <si>
    <t>Grattan Township</t>
  </si>
  <si>
    <t>Kent City Village</t>
  </si>
  <si>
    <t>Kentwood</t>
  </si>
  <si>
    <t>Lowell</t>
  </si>
  <si>
    <t>Nelson Township</t>
  </si>
  <si>
    <t>Oakfield Township</t>
  </si>
  <si>
    <t>Rockford</t>
  </si>
  <si>
    <t>Solon Township</t>
  </si>
  <si>
    <t>Sparta Township</t>
  </si>
  <si>
    <t>Sparta Village</t>
  </si>
  <si>
    <t>Spencer Township</t>
  </si>
  <si>
    <t>Tyrone Township</t>
  </si>
  <si>
    <t>Walker</t>
  </si>
  <si>
    <t>Wyoming</t>
  </si>
  <si>
    <t>Keweenaw County</t>
  </si>
  <si>
    <t>Lake County</t>
  </si>
  <si>
    <t>Lapeer County</t>
  </si>
  <si>
    <t>Almont Township</t>
  </si>
  <si>
    <t>Imlay Township</t>
  </si>
  <si>
    <t>Lapeer</t>
  </si>
  <si>
    <t>Marathon Township</t>
  </si>
  <si>
    <t>Metamora Township</t>
  </si>
  <si>
    <t>North Branch Township</t>
  </si>
  <si>
    <t>Leelanau County</t>
  </si>
  <si>
    <t>Lenawee County</t>
  </si>
  <si>
    <t>Addison Village</t>
  </si>
  <si>
    <t>Adrian</t>
  </si>
  <si>
    <t>Adrian Township</t>
  </si>
  <si>
    <t>Blissfield Township</t>
  </si>
  <si>
    <t>Blissfield Village</t>
  </si>
  <si>
    <t>Britton Village</t>
  </si>
  <si>
    <t>Cambridge Township</t>
  </si>
  <si>
    <t>Cement City Village</t>
  </si>
  <si>
    <t>Clayton Village</t>
  </si>
  <si>
    <t>Clinton Township</t>
  </si>
  <si>
    <t>Clinton Village</t>
  </si>
  <si>
    <t>Deerfield Village</t>
  </si>
  <si>
    <t>Fairfield Township</t>
  </si>
  <si>
    <t>Franklin Township</t>
  </si>
  <si>
    <t>Hudson</t>
  </si>
  <si>
    <t>Hudson Township</t>
  </si>
  <si>
    <t>Macon Township</t>
  </si>
  <si>
    <t>Madison Charter Township</t>
  </si>
  <si>
    <t>Medina Township</t>
  </si>
  <si>
    <t>Morenci</t>
  </si>
  <si>
    <t>Palmyra Township</t>
  </si>
  <si>
    <t>Raisin Township</t>
  </si>
  <si>
    <t>Ridgeway Township</t>
  </si>
  <si>
    <t>Riga Township</t>
  </si>
  <si>
    <t>Rollin Township</t>
  </si>
  <si>
    <t>Rome Township</t>
  </si>
  <si>
    <t>Seneca Township</t>
  </si>
  <si>
    <t>Tecumseh</t>
  </si>
  <si>
    <t>Tecumseh Township</t>
  </si>
  <si>
    <t>Woodstock Township</t>
  </si>
  <si>
    <t>Livingston County</t>
  </si>
  <si>
    <t>Brighton</t>
  </si>
  <si>
    <t>HBA of Livingston</t>
  </si>
  <si>
    <t>Green Oak Township</t>
  </si>
  <si>
    <t>Howell</t>
  </si>
  <si>
    <t>Luce County</t>
  </si>
  <si>
    <t>Mackinac County</t>
  </si>
  <si>
    <t>Bois Blanc Township</t>
  </si>
  <si>
    <t>Clark Township</t>
  </si>
  <si>
    <t>Hendricks Township</t>
  </si>
  <si>
    <t>Mackinac Island</t>
  </si>
  <si>
    <t>Marquette Township</t>
  </si>
  <si>
    <t>Moran Township</t>
  </si>
  <si>
    <t>Portage Township</t>
  </si>
  <si>
    <t>St. Ignace Township</t>
  </si>
  <si>
    <t>Macomb County</t>
  </si>
  <si>
    <t>Armada Township</t>
  </si>
  <si>
    <t>HBA of Southeastern Michigan</t>
  </si>
  <si>
    <t>Armada Village</t>
  </si>
  <si>
    <t>Bruce Township</t>
  </si>
  <si>
    <t>Center Line</t>
  </si>
  <si>
    <t>Chesterfield Township</t>
  </si>
  <si>
    <t>Clinton Charter Township</t>
  </si>
  <si>
    <t>Eastpointe</t>
  </si>
  <si>
    <t>Fraser</t>
  </si>
  <si>
    <t>Harrison Charter Township</t>
  </si>
  <si>
    <t>Lenox Township</t>
  </si>
  <si>
    <t>Macomb Township</t>
  </si>
  <si>
    <t>Memphis</t>
  </si>
  <si>
    <t>Mount Clemens</t>
  </si>
  <si>
    <t>New Baltimore</t>
  </si>
  <si>
    <t>New Haven Village</t>
  </si>
  <si>
    <t>Ray Township</t>
  </si>
  <si>
    <t>Richmond</t>
  </si>
  <si>
    <t>Richmond Township</t>
  </si>
  <si>
    <t>Romeo Village</t>
  </si>
  <si>
    <t>Roseville</t>
  </si>
  <si>
    <t>Shelby Charter Township</t>
  </si>
  <si>
    <t>St. Clair Shores</t>
  </si>
  <si>
    <t>Sterling Heights</t>
  </si>
  <si>
    <t>Utica</t>
  </si>
  <si>
    <t>Warren</t>
  </si>
  <si>
    <t>Washington Charter Township</t>
  </si>
  <si>
    <t>Manistee County</t>
  </si>
  <si>
    <t>Manistee</t>
  </si>
  <si>
    <t>Manistee Township</t>
  </si>
  <si>
    <t>Springdale Township</t>
  </si>
  <si>
    <t>Marquette County</t>
  </si>
  <si>
    <t>Mason County</t>
  </si>
  <si>
    <t>Ludington</t>
  </si>
  <si>
    <t>Pere Marquette Charter Township</t>
  </si>
  <si>
    <t>Mecosta County</t>
  </si>
  <si>
    <t>Big Rapids Charter Township</t>
  </si>
  <si>
    <t>Mecosta Township</t>
  </si>
  <si>
    <t>Mecosta Village</t>
  </si>
  <si>
    <t>Morton Township</t>
  </si>
  <si>
    <t>Menominee County</t>
  </si>
  <si>
    <t>Menominee</t>
  </si>
  <si>
    <t>Stephenson</t>
  </si>
  <si>
    <t>Balance Of State</t>
  </si>
  <si>
    <t>Midland County</t>
  </si>
  <si>
    <t>Coleman</t>
  </si>
  <si>
    <t>Edenville Township</t>
  </si>
  <si>
    <t>Geneva Township</t>
  </si>
  <si>
    <t>Greendale Township</t>
  </si>
  <si>
    <t>Ingersoll Township</t>
  </si>
  <si>
    <t>Jasper Township</t>
  </si>
  <si>
    <t>Jerome Township</t>
  </si>
  <si>
    <t>Larkin Charter Township</t>
  </si>
  <si>
    <t>Midland</t>
  </si>
  <si>
    <t>Midland Charter Township</t>
  </si>
  <si>
    <t>Mills Township</t>
  </si>
  <si>
    <t>Mount Haley Township</t>
  </si>
  <si>
    <t>Sanford Village</t>
  </si>
  <si>
    <t>Warren Township</t>
  </si>
  <si>
    <t>Missaukee County</t>
  </si>
  <si>
    <t>Monroe County</t>
  </si>
  <si>
    <t>Ash Township</t>
  </si>
  <si>
    <t>HBA of Monroe County</t>
  </si>
  <si>
    <t>Bedford Township</t>
  </si>
  <si>
    <t>Berlin Charter Township</t>
  </si>
  <si>
    <t>Carleton Village</t>
  </si>
  <si>
    <t>Dundee Township</t>
  </si>
  <si>
    <t>Dundee Village</t>
  </si>
  <si>
    <t>Erie Township</t>
  </si>
  <si>
    <t>Estral Beach Village</t>
  </si>
  <si>
    <t>Exeter Township</t>
  </si>
  <si>
    <t>Frenchtown Township</t>
  </si>
  <si>
    <t>Ida Township</t>
  </si>
  <si>
    <t>La Salle Township</t>
  </si>
  <si>
    <t>London Township</t>
  </si>
  <si>
    <t>Luna Pier</t>
  </si>
  <si>
    <t>Maybee Village</t>
  </si>
  <si>
    <t>Milan Township</t>
  </si>
  <si>
    <t>Monroe</t>
  </si>
  <si>
    <t>Monroe Charter Township</t>
  </si>
  <si>
    <t>Petersburg</t>
  </si>
  <si>
    <t>Raisinville Township</t>
  </si>
  <si>
    <t>South Rockwood Village</t>
  </si>
  <si>
    <t>Summerfield Township</t>
  </si>
  <si>
    <t>Whiteford Township</t>
  </si>
  <si>
    <t>Montcalm County</t>
  </si>
  <si>
    <t>Greenville</t>
  </si>
  <si>
    <t>Montmorency County</t>
  </si>
  <si>
    <t>Muskegon County</t>
  </si>
  <si>
    <t>Blue Lake Township</t>
  </si>
  <si>
    <t>Casnovia Township</t>
  </si>
  <si>
    <t>Cedar Creek Township</t>
  </si>
  <si>
    <t>Dalton Township</t>
  </si>
  <si>
    <t>Egelston Township</t>
  </si>
  <si>
    <t>Fruitland Township</t>
  </si>
  <si>
    <t>Holton Township</t>
  </si>
  <si>
    <t>Laketon Township</t>
  </si>
  <si>
    <t>Lakewood Club Village</t>
  </si>
  <si>
    <t>Montague</t>
  </si>
  <si>
    <t>Muskegon</t>
  </si>
  <si>
    <t>Muskegon Charter Township</t>
  </si>
  <si>
    <t>Muskegon Heights</t>
  </si>
  <si>
    <t>North Muskegon</t>
  </si>
  <si>
    <t>Norton Shores</t>
  </si>
  <si>
    <t>Ravenna Township</t>
  </si>
  <si>
    <t>Ravenna Village</t>
  </si>
  <si>
    <t>Roosevelt Park</t>
  </si>
  <si>
    <t>White River Township</t>
  </si>
  <si>
    <t>Whitehall</t>
  </si>
  <si>
    <t>Newaygo County</t>
  </si>
  <si>
    <t>Barton Township</t>
  </si>
  <si>
    <t>Dayton Township</t>
  </si>
  <si>
    <t>Ensley Township</t>
  </si>
  <si>
    <t>Everett Township</t>
  </si>
  <si>
    <t>Lilley Township</t>
  </si>
  <si>
    <t>Newaygo</t>
  </si>
  <si>
    <t>Sheridan Charter Township</t>
  </si>
  <si>
    <t>Sherman Township</t>
  </si>
  <si>
    <t>White Cloud</t>
  </si>
  <si>
    <t>Oakland County</t>
  </si>
  <si>
    <t>Addison Township</t>
  </si>
  <si>
    <t>Auburn Hills</t>
  </si>
  <si>
    <t>Berkley</t>
  </si>
  <si>
    <t>Beverly Hills Village</t>
  </si>
  <si>
    <t>Birmingham</t>
  </si>
  <si>
    <t>Bloomfield Charter Township</t>
  </si>
  <si>
    <t>Bloomfield Hills</t>
  </si>
  <si>
    <t>Brandon Charter Township</t>
  </si>
  <si>
    <t>Clawson</t>
  </si>
  <si>
    <t>Commerce Charter Township</t>
  </si>
  <si>
    <t>Farmington</t>
  </si>
  <si>
    <t>Farmington Hills</t>
  </si>
  <si>
    <t>Ferndale</t>
  </si>
  <si>
    <t>Franklin Village</t>
  </si>
  <si>
    <t>Groveland Township</t>
  </si>
  <si>
    <t>Hazel Park</t>
  </si>
  <si>
    <t>Highland Charter Township</t>
  </si>
  <si>
    <t>Holly Township</t>
  </si>
  <si>
    <t>Holly Village</t>
  </si>
  <si>
    <t>Huntington Woods</t>
  </si>
  <si>
    <t>Independence Charter Township</t>
  </si>
  <si>
    <t>Keego Harbor</t>
  </si>
  <si>
    <t>Lake Angelus</t>
  </si>
  <si>
    <t>Lake Orion Village</t>
  </si>
  <si>
    <t>Lathrup Village</t>
  </si>
  <si>
    <t>Leonard Village</t>
  </si>
  <si>
    <t>Lyon Charter Township</t>
  </si>
  <si>
    <t>Madison Heights</t>
  </si>
  <si>
    <t>Milford Charter Township</t>
  </si>
  <si>
    <t>Milford Village</t>
  </si>
  <si>
    <t>Northville</t>
  </si>
  <si>
    <t>Novi</t>
  </si>
  <si>
    <t>Novi Township</t>
  </si>
  <si>
    <t>Oak Park</t>
  </si>
  <si>
    <t>Oakland Charter Township</t>
  </si>
  <si>
    <t>Orchard Lake Village</t>
  </si>
  <si>
    <t>Orion Charter Township</t>
  </si>
  <si>
    <t>Ortonville Village</t>
  </si>
  <si>
    <t>Oxford Charter Township</t>
  </si>
  <si>
    <t>Oxford Village</t>
  </si>
  <si>
    <t>Pleasant Ridge</t>
  </si>
  <si>
    <t>Pontiac</t>
  </si>
  <si>
    <t>Rochester</t>
  </si>
  <si>
    <t>Rochester Hills</t>
  </si>
  <si>
    <t>Rose Township</t>
  </si>
  <si>
    <t>Royal Oak</t>
  </si>
  <si>
    <t>Royal Oak Charter Township</t>
  </si>
  <si>
    <t>South Lyon</t>
  </si>
  <si>
    <t>Southfield</t>
  </si>
  <si>
    <t>Springfield Charter Township</t>
  </si>
  <si>
    <t>Sylvan Lake</t>
  </si>
  <si>
    <t>Troy</t>
  </si>
  <si>
    <t>Village Of Clarkston</t>
  </si>
  <si>
    <t>Walled Lake</t>
  </si>
  <si>
    <t>Waterford Charter Township</t>
  </si>
  <si>
    <t>West Bloomfield Charter Township</t>
  </si>
  <si>
    <t>White Lake Charter Township</t>
  </si>
  <si>
    <t>Wixom</t>
  </si>
  <si>
    <t>Wolverine Lake Village</t>
  </si>
  <si>
    <t>Oceana County</t>
  </si>
  <si>
    <t>Newfield Township</t>
  </si>
  <si>
    <t>Otto Township</t>
  </si>
  <si>
    <t>Ogemaw County</t>
  </si>
  <si>
    <t>Ontonagon County</t>
  </si>
  <si>
    <t>Bergland Township</t>
  </si>
  <si>
    <t>Carp Lake Township</t>
  </si>
  <si>
    <t>Greenland Township</t>
  </si>
  <si>
    <t>Haight Township</t>
  </si>
  <si>
    <t>Interior Township</t>
  </si>
  <si>
    <t>Matchwood Township</t>
  </si>
  <si>
    <t>Mcmillan Township</t>
  </si>
  <si>
    <t>Ontonagon Township</t>
  </si>
  <si>
    <t>Stannard Township</t>
  </si>
  <si>
    <t>Osceola County</t>
  </si>
  <si>
    <t>Oscoda County</t>
  </si>
  <si>
    <t>Otsego County</t>
  </si>
  <si>
    <t>Ottawa County</t>
  </si>
  <si>
    <t>Allendale Charter Township</t>
  </si>
  <si>
    <t>Blendon Township</t>
  </si>
  <si>
    <t>Chester Township</t>
  </si>
  <si>
    <t>Coopersville</t>
  </si>
  <si>
    <t>Crockery Township</t>
  </si>
  <si>
    <t>Ferrysburg</t>
  </si>
  <si>
    <t>Georgetown Charter Township</t>
  </si>
  <si>
    <t>Grand Haven</t>
  </si>
  <si>
    <t>Grand Haven Charter Township</t>
  </si>
  <si>
    <t>Holland</t>
  </si>
  <si>
    <t>Holland Charter Township</t>
  </si>
  <si>
    <t>Hudsonville</t>
  </si>
  <si>
    <t>Jamestown Charter Township</t>
  </si>
  <si>
    <t>Olive Township</t>
  </si>
  <si>
    <t>Park Township</t>
  </si>
  <si>
    <t>Polkton Charter Township</t>
  </si>
  <si>
    <t>Port Sheldon Township</t>
  </si>
  <si>
    <t>Robinson Township</t>
  </si>
  <si>
    <t>Spring Lake Township</t>
  </si>
  <si>
    <t>Spring Lake Village</t>
  </si>
  <si>
    <t>Tallmadge Charter Township</t>
  </si>
  <si>
    <t>Wright Township</t>
  </si>
  <si>
    <t>Zeeland</t>
  </si>
  <si>
    <t>Zeeland Charter Township</t>
  </si>
  <si>
    <t>Presque Isle County</t>
  </si>
  <si>
    <t>Roscommon County</t>
  </si>
  <si>
    <t>Backus Township</t>
  </si>
  <si>
    <t>Denton Township</t>
  </si>
  <si>
    <t>Gerrish Township</t>
  </si>
  <si>
    <t>Higgins Township</t>
  </si>
  <si>
    <t>Lyon Township</t>
  </si>
  <si>
    <t>Markey Township</t>
  </si>
  <si>
    <t>Nester Township</t>
  </si>
  <si>
    <t>Roscommon Township</t>
  </si>
  <si>
    <t>Roscommon Village</t>
  </si>
  <si>
    <t>Saginaw County</t>
  </si>
  <si>
    <t>Albee Township</t>
  </si>
  <si>
    <t>Birch Run Township</t>
  </si>
  <si>
    <t>Birch Run Village</t>
  </si>
  <si>
    <t>Blumfield Township</t>
  </si>
  <si>
    <t>Brant Township</t>
  </si>
  <si>
    <t>Bridgeport Charter Township</t>
  </si>
  <si>
    <t>Buena Vista Charter Township</t>
  </si>
  <si>
    <t>Carrollton Township</t>
  </si>
  <si>
    <t>Chapin Township</t>
  </si>
  <si>
    <t>Chesaning Township</t>
  </si>
  <si>
    <t>Chesaning Village</t>
  </si>
  <si>
    <t>Frankenmuth</t>
  </si>
  <si>
    <t>Frankenmuth Township</t>
  </si>
  <si>
    <t>James Township</t>
  </si>
  <si>
    <t>Jonesfield Township</t>
  </si>
  <si>
    <t>Kochville Township</t>
  </si>
  <si>
    <t>Lakefield Township</t>
  </si>
  <si>
    <t>Maple Grove Township</t>
  </si>
  <si>
    <t>Marion Township</t>
  </si>
  <si>
    <t>Merrill Village</t>
  </si>
  <si>
    <t>Oakley Village</t>
  </si>
  <si>
    <t>Saginaw</t>
  </si>
  <si>
    <t>Saginaw Charter Township</t>
  </si>
  <si>
    <t>Spaulding Township</t>
  </si>
  <si>
    <t>St. Charles Township</t>
  </si>
  <si>
    <t>St. Charles Village</t>
  </si>
  <si>
    <t>Swan Creek Township</t>
  </si>
  <si>
    <t>Taymouth Township</t>
  </si>
  <si>
    <t>Thomas Township</t>
  </si>
  <si>
    <t>Tittabawassee Township</t>
  </si>
  <si>
    <t>Zilwaukee</t>
  </si>
  <si>
    <t>Zilwaukee Township</t>
  </si>
  <si>
    <t>Sanilac County</t>
  </si>
  <si>
    <t>Schoolcraft County</t>
  </si>
  <si>
    <t>Shiawassee County</t>
  </si>
  <si>
    <t>Byron Village</t>
  </si>
  <si>
    <t>Corunna</t>
  </si>
  <si>
    <t>Durand</t>
  </si>
  <si>
    <t>Laingsburg</t>
  </si>
  <si>
    <t>Lennon Village</t>
  </si>
  <si>
    <t>Morrice Village</t>
  </si>
  <si>
    <t>New Lothrop Village</t>
  </si>
  <si>
    <t>Owosso</t>
  </si>
  <si>
    <t>Owosso Charter Township</t>
  </si>
  <si>
    <t>Perry</t>
  </si>
  <si>
    <t>Vernon Township</t>
  </si>
  <si>
    <t>Vernon Village</t>
  </si>
  <si>
    <t>St. Clair County</t>
  </si>
  <si>
    <t>Algonac</t>
  </si>
  <si>
    <t>Berlin Township</t>
  </si>
  <si>
    <t>Brockway Township</t>
  </si>
  <si>
    <t>Burtchville Township</t>
  </si>
  <si>
    <t>Capac Village</t>
  </si>
  <si>
    <t>China Township</t>
  </si>
  <si>
    <t>Clay Township</t>
  </si>
  <si>
    <t>Columbus Township</t>
  </si>
  <si>
    <t>Cottrellville Township</t>
  </si>
  <si>
    <t>East China Township</t>
  </si>
  <si>
    <t>Emmett Township</t>
  </si>
  <si>
    <t>Fort Gratiot Charter Township</t>
  </si>
  <si>
    <t>Greenwood Township</t>
  </si>
  <si>
    <t>Ira Township</t>
  </si>
  <si>
    <t>Kenockee Township</t>
  </si>
  <si>
    <t>Kimball Township</t>
  </si>
  <si>
    <t>Lynn Township</t>
  </si>
  <si>
    <t>Marine City</t>
  </si>
  <si>
    <t>Marysville</t>
  </si>
  <si>
    <t>Mussey Township</t>
  </si>
  <si>
    <t>Port Huron</t>
  </si>
  <si>
    <t>Port Huron Charter Township</t>
  </si>
  <si>
    <t>Riley Township</t>
  </si>
  <si>
    <t>St. Clair</t>
  </si>
  <si>
    <t>St. Clair Township</t>
  </si>
  <si>
    <t>Wales Township</t>
  </si>
  <si>
    <t>Yale</t>
  </si>
  <si>
    <t>St. Joseph County</t>
  </si>
  <si>
    <t>Burr Oak Township</t>
  </si>
  <si>
    <t>Burr Oak Village</t>
  </si>
  <si>
    <t>Centreville Village</t>
  </si>
  <si>
    <t>Colon Township</t>
  </si>
  <si>
    <t>Colon Village</t>
  </si>
  <si>
    <t>Constantine Township</t>
  </si>
  <si>
    <t>Fabius Township</t>
  </si>
  <si>
    <t>Fawn River Township</t>
  </si>
  <si>
    <t>Flowerfield Township</t>
  </si>
  <si>
    <t>Leonidas Township</t>
  </si>
  <si>
    <t>Lockport Township</t>
  </si>
  <si>
    <t>Mendon Township</t>
  </si>
  <si>
    <t>Mendon Village</t>
  </si>
  <si>
    <t>Mottville Township</t>
  </si>
  <si>
    <t>Nottawa Township</t>
  </si>
  <si>
    <t>Sturgis</t>
  </si>
  <si>
    <t>Sturgis Township</t>
  </si>
  <si>
    <t>Three Rivers</t>
  </si>
  <si>
    <t>White Pigeon Township</t>
  </si>
  <si>
    <t>White Pigeon Village</t>
  </si>
  <si>
    <t>Tuscola County</t>
  </si>
  <si>
    <t>Arbela Township</t>
  </si>
  <si>
    <t>Tuscola Township</t>
  </si>
  <si>
    <t>Van Buren County</t>
  </si>
  <si>
    <t>Almena Township</t>
  </si>
  <si>
    <t>Antwerp Township</t>
  </si>
  <si>
    <t>Arlington Township</t>
  </si>
  <si>
    <t>Bangor</t>
  </si>
  <si>
    <t>Bangor Township</t>
  </si>
  <si>
    <t>Bloomingdale Township</t>
  </si>
  <si>
    <t>Bloomingdale Village</t>
  </si>
  <si>
    <t>Breedsville Village</t>
  </si>
  <si>
    <t>Columbia Township</t>
  </si>
  <si>
    <t>Covert Township</t>
  </si>
  <si>
    <t>Decatur Village</t>
  </si>
  <si>
    <t>Gobles</t>
  </si>
  <si>
    <t>Hartford</t>
  </si>
  <si>
    <t>Hartford Township</t>
  </si>
  <si>
    <t>Keeler Township</t>
  </si>
  <si>
    <t>Lawrence Township</t>
  </si>
  <si>
    <t>Lawrence Village</t>
  </si>
  <si>
    <t>Lawton Village</t>
  </si>
  <si>
    <t>Mattawan Village</t>
  </si>
  <si>
    <t>Paw Paw Township</t>
  </si>
  <si>
    <t>Paw Paw Village</t>
  </si>
  <si>
    <t>Pine Grove Township</t>
  </si>
  <si>
    <t>South Haven</t>
  </si>
  <si>
    <t>South Haven Charter Township</t>
  </si>
  <si>
    <t>Waverly Township</t>
  </si>
  <si>
    <t>Washtenaw County</t>
  </si>
  <si>
    <t>Ann Arbor</t>
  </si>
  <si>
    <t>Ann Arbor Area HBA</t>
  </si>
  <si>
    <t>Ann Arbor Charter Township</t>
  </si>
  <si>
    <t>Barton Hills Village</t>
  </si>
  <si>
    <t>Bridgewater Township</t>
  </si>
  <si>
    <t>Chelsea</t>
  </si>
  <si>
    <t>Freedom Township</t>
  </si>
  <si>
    <t>Manchester Township</t>
  </si>
  <si>
    <t>Manchester Village</t>
  </si>
  <si>
    <t>Milan</t>
  </si>
  <si>
    <t>Northfield Township</t>
  </si>
  <si>
    <t>Pittsfield Charter Township</t>
  </si>
  <si>
    <t>Saline</t>
  </si>
  <si>
    <t>Superior Charter Township</t>
  </si>
  <si>
    <t>York Charter Township</t>
  </si>
  <si>
    <t>Ypsilanti</t>
  </si>
  <si>
    <t>Ypsilanti Charter Township</t>
  </si>
  <si>
    <t>Wayne County</t>
  </si>
  <si>
    <t>Allen Park</t>
  </si>
  <si>
    <t>Belleville</t>
  </si>
  <si>
    <t>Brownstown Charter Township</t>
  </si>
  <si>
    <t>Canton Charter Township</t>
  </si>
  <si>
    <t>Dearborn</t>
  </si>
  <si>
    <t>Dearborn Heights</t>
  </si>
  <si>
    <t>Detroit</t>
  </si>
  <si>
    <t>Ecorse</t>
  </si>
  <si>
    <t>Flat Rock</t>
  </si>
  <si>
    <t>Garden City</t>
  </si>
  <si>
    <t>Gibraltar</t>
  </si>
  <si>
    <t>Grosse Ile Township</t>
  </si>
  <si>
    <t>Grosse Pointe</t>
  </si>
  <si>
    <t>Grosse Pointe Farms</t>
  </si>
  <si>
    <t>Grosse Pointe Park</t>
  </si>
  <si>
    <t>Grosse Pointe Woods</t>
  </si>
  <si>
    <t>Hamtramck</t>
  </si>
  <si>
    <t>Harper Woods</t>
  </si>
  <si>
    <t>Highland Park</t>
  </si>
  <si>
    <t>Huron Charter Township</t>
  </si>
  <si>
    <t>Inkster</t>
  </si>
  <si>
    <t>Lincoln Park</t>
  </si>
  <si>
    <t>Livonia</t>
  </si>
  <si>
    <t>Melvindale</t>
  </si>
  <si>
    <t>Northville Township</t>
  </si>
  <si>
    <t>Plymouth</t>
  </si>
  <si>
    <t>Plymouth Charter Township</t>
  </si>
  <si>
    <t>Redford Charter Township</t>
  </si>
  <si>
    <t>River Rouge</t>
  </si>
  <si>
    <t>Riverview</t>
  </si>
  <si>
    <t>Rockwood</t>
  </si>
  <si>
    <t>Romulus</t>
  </si>
  <si>
    <t>Southgate</t>
  </si>
  <si>
    <t>Sumpter Township</t>
  </si>
  <si>
    <t>Taylor</t>
  </si>
  <si>
    <t>Trenton</t>
  </si>
  <si>
    <t>Van Buren Charter Township</t>
  </si>
  <si>
    <t>Grosse Pointe Shores</t>
  </si>
  <si>
    <t>Wayne</t>
  </si>
  <si>
    <t>Westland</t>
  </si>
  <si>
    <t>Woodhaven</t>
  </si>
  <si>
    <t>Wyandotte</t>
  </si>
  <si>
    <t>Wexford County</t>
  </si>
  <si>
    <t>Cadillac</t>
  </si>
  <si>
    <t>Manton</t>
  </si>
  <si>
    <t>Village Of Douglas</t>
  </si>
  <si>
    <t>Auburn</t>
  </si>
  <si>
    <t>LaGrange Township</t>
  </si>
  <si>
    <t>Lake Isabella Village</t>
  </si>
  <si>
    <t>Michigan Balance of State</t>
  </si>
  <si>
    <t>Permits</t>
  </si>
  <si>
    <t>Chg</t>
  </si>
  <si>
    <t>Grand Total</t>
  </si>
  <si>
    <t>FEBRUARY</t>
  </si>
  <si>
    <t>COUNTY | MUNICIPALITY</t>
  </si>
  <si>
    <t>(Click on links below to view reports)</t>
  </si>
  <si>
    <t xml:space="preserve">JANUARY - </t>
  </si>
  <si>
    <t>RETURN TO STATEWIDE SUMMARY</t>
  </si>
  <si>
    <t>STATEWIDE SFH PERMITS 
BY COUNTY &amp; MUNICIPALITY</t>
  </si>
  <si>
    <t>SUMMARY REPORT</t>
  </si>
  <si>
    <t>Statewide Total -</t>
  </si>
  <si>
    <t>Sources: US Census Bureau &amp; HBA of Michigan © 1990-2025</t>
  </si>
  <si>
    <t>Note: The "HBA of Michigan" line item is for those regions of the state currently unassigned to a specific local HBA</t>
  </si>
  <si>
    <t>Est. Average Market Value</t>
  </si>
  <si>
    <t>Average Derived Size (sf)</t>
  </si>
  <si>
    <t>YoY Chg</t>
  </si>
  <si>
    <t>(Click on links to view Local HBA reports)</t>
  </si>
  <si>
    <t>Local HBA Name</t>
  </si>
  <si>
    <t>Avg Market Value</t>
  </si>
  <si>
    <t>Avg Derived SF</t>
  </si>
  <si>
    <t>HBA OF GREATER LANSING 
SFH PERMITS 
BY COUNTY &amp; MUNICIPALITY</t>
  </si>
  <si>
    <t>HBA OF MID-MICHIGAN SFH PERMITS 
BY COUNTY &amp; MUNICIPALITY</t>
  </si>
  <si>
    <t>HBA OF GREATER GRAND RAPIDS 
SFH PERMITS 
BY COUNTY &amp; MUNICIPALITY</t>
  </si>
  <si>
    <t>HBA OF CENTRAL MICHIGAN 
SFH PERMITS 
BY COUNTY &amp; MUNICIPALITY</t>
  </si>
  <si>
    <t>BAY COUNTY HBA SFH PERMITS 
BY COUNTY &amp; MUNICIPALITY</t>
  </si>
  <si>
    <t>ANN ARBOR AREA HBA SFH PERMITS 
BY COUNTY &amp; MUNICIPALITY</t>
  </si>
  <si>
    <t>HBA OF JACKSON SFH PERMITS 
BY COUNTY &amp; MUNICIPALITY</t>
  </si>
  <si>
    <t>LAKESHORE HBA SFH PERMITS 
BY COUNTY &amp; MUNICIPALITY</t>
  </si>
  <si>
    <t>HBA OF NORTHERN MICHIGAN 
SFH PERMITS 
BY COUNTY &amp; MUNICIPALITY</t>
  </si>
  <si>
    <t>HBA OF NORTHWEST MICHIGAN 
SFH PERMITS 
BY COUNTY &amp; MUNICIPALITY</t>
  </si>
  <si>
    <t>HBA OF SOUTHEASTERN MICHIGAN 
SFH PERMITS 
BY COUNTY &amp; MUNICIPALITY</t>
  </si>
  <si>
    <t>SOUTHWESTERN MICHIGAN HBA
SFH PERMITS 
BY COUNTY &amp; MUNICIPALITY</t>
  </si>
  <si>
    <t>HBA OF UPPER PENINSULA
SFH PERMITS 
BY COUNTY &amp; MUNICIPALITY</t>
  </si>
  <si>
    <t>HBA OF WESTERN MICHIGAN
SFH PERMITS 
BY COUNTY &amp; MUNICIPALITY</t>
  </si>
  <si>
    <r>
      <rPr>
        <b/>
        <i/>
        <u/>
        <sz val="9"/>
        <color theme="1"/>
        <rFont val="Arial Narrow"/>
        <family val="2"/>
      </rPr>
      <t>Sources</t>
    </r>
    <r>
      <rPr>
        <b/>
        <i/>
        <sz val="9"/>
        <color theme="1"/>
        <rFont val="Arial Narrow"/>
        <family val="2"/>
      </rPr>
      <t xml:space="preserve">: </t>
    </r>
    <r>
      <rPr>
        <i/>
        <sz val="9"/>
        <color theme="1"/>
        <rFont val="Arial Narrow"/>
        <family val="2"/>
      </rPr>
      <t xml:space="preserve">US Census Bureau, St. Louis Federal Reserve &amp; HBA of Michigan © 1990-2025
</t>
    </r>
    <r>
      <rPr>
        <i/>
        <sz val="8"/>
        <color theme="1"/>
        <rFont val="Arial Narrow"/>
        <family val="2"/>
      </rPr>
      <t xml:space="preserve">
</t>
    </r>
    <r>
      <rPr>
        <b/>
        <i/>
        <u/>
        <sz val="9"/>
        <color theme="1"/>
        <rFont val="Arial Narrow"/>
        <family val="2"/>
      </rPr>
      <t>Notes</t>
    </r>
    <r>
      <rPr>
        <i/>
        <sz val="9"/>
        <color theme="1"/>
        <rFont val="Arial Narrow"/>
        <family val="2"/>
      </rPr>
      <t>: 
- The "HBA of Michigan" line item is for those regions of the state currently unassigned to a specific local HBA (Alcona, Alpena, Arenac, Crawford, Huron, Iosco, Lenawee, Mecosta, 
  Montmorency, Ogemaw, Osceola, Oscoda, Presque Isle, Roscommon, Sanilac, Tuscola); 
- Permit totals are for 1-unit, residential single family home (SFH) units;
- Est. Average Market Value is calculated using a 42% factor (i.e., x1.42) applied to the average permit value to cover land, profit and O/H;
- Average Derived SF is calculated using average permit value divided by the monthly US Construction Producer Price Index (PPI)</t>
    </r>
  </si>
  <si>
    <r>
      <rPr>
        <b/>
        <i/>
        <u/>
        <sz val="9"/>
        <color theme="1"/>
        <rFont val="Arial Narrow"/>
        <family val="2"/>
      </rPr>
      <t>Sources</t>
    </r>
    <r>
      <rPr>
        <b/>
        <i/>
        <sz val="9"/>
        <color theme="1"/>
        <rFont val="Arial Narrow"/>
        <family val="2"/>
      </rPr>
      <t xml:space="preserve">: </t>
    </r>
    <r>
      <rPr>
        <i/>
        <sz val="9"/>
        <color theme="1"/>
        <rFont val="Arial Narrow"/>
        <family val="2"/>
      </rPr>
      <t xml:space="preserve">US Census Bureau, St. Louis Federal Reserve &amp; HBA of Michigan © 1990-2025
</t>
    </r>
    <r>
      <rPr>
        <i/>
        <sz val="8"/>
        <color theme="1"/>
        <rFont val="Arial Narrow"/>
        <family val="2"/>
      </rPr>
      <t xml:space="preserve">
</t>
    </r>
    <r>
      <rPr>
        <b/>
        <i/>
        <u/>
        <sz val="9"/>
        <color theme="1"/>
        <rFont val="Arial Narrow"/>
        <family val="2"/>
      </rPr>
      <t>Notes</t>
    </r>
    <r>
      <rPr>
        <i/>
        <sz val="9"/>
        <color theme="1"/>
        <rFont val="Arial Narrow"/>
        <family val="2"/>
      </rPr>
      <t>: 
- "_______ County" refers to unicorporated areas in that county;
- Permit totals are for 1-unit, residential single family home (SFH) units;
- Est. Average Market Value is calculated using a 42% factor (i.e., x1.42) applied to the average permit value to cover land, profit and O/H;
- Average Derived SF is calculated using average permit value divided by the monthly US Construction Producer Price Index (PPI)</t>
    </r>
  </si>
  <si>
    <t>HBA OF MICHIGAN
SFH PERMITS 
BY COUNTY &amp; MUNICIPALITY</t>
  </si>
  <si>
    <t>Windsor Charter Township</t>
  </si>
  <si>
    <t>JULY</t>
  </si>
  <si>
    <t>JANUARY -  JULY 2025</t>
  </si>
  <si>
    <t>JULY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</si>
</sst>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[$-409]mmm\-yy;@"/>
  </numFmts>
  <fonts count="25" x14ac:knownFonts="1">
    <font>
      <sz val="11"/>
      <color theme="1"/>
      <name val="Aptos Narrow"/>
      <family val="2"/>
      <scheme val="minor"/>
    </font>
    <font>
      <sz val="11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10"/>
      <color rgb="FF000000"/>
      <name val="Tahoma"/>
      <family val="2"/>
    </font>
    <font>
      <b/>
      <sz val="10"/>
      <color rgb="FF000080"/>
      <name val="Arial"/>
      <family val="2"/>
    </font>
    <font>
      <b/>
      <sz val="20"/>
      <color rgb="FF000080"/>
      <name val="Arial"/>
      <family val="2"/>
    </font>
    <font>
      <b/>
      <sz val="9"/>
      <color rgb="FFFFFFFF"/>
      <name val="Arial"/>
      <family val="2"/>
    </font>
    <font>
      <u/>
      <sz val="11"/>
      <color theme="10"/>
      <name val="Aptos Narrow"/>
      <family val="2"/>
      <scheme val="minor"/>
    </font>
    <font>
      <b/>
      <u/>
      <sz val="11"/>
      <color theme="5" tint="-0.249977111117893"/>
      <name val="Aptos Narrow"/>
      <family val="2"/>
      <scheme val="minor"/>
    </font>
    <font>
      <sz val="10"/>
      <color theme="5" tint="-0.249977111117893"/>
      <name val="Arial"/>
      <family val="2"/>
    </font>
    <font>
      <i/>
      <sz val="9"/>
      <color theme="1"/>
      <name val="Arial Narrow"/>
      <family val="2"/>
    </font>
    <font>
      <i/>
      <sz val="8"/>
      <name val="Arial Narrow"/>
      <family val="2"/>
    </font>
    <font>
      <b/>
      <i/>
      <sz val="8"/>
      <color theme="1"/>
      <name val="Arial"/>
      <family val="2"/>
    </font>
    <font>
      <b/>
      <i/>
      <sz val="8"/>
      <color theme="7" tint="-0.249977111117893"/>
      <name val="Arial"/>
      <family val="2"/>
    </font>
    <font>
      <b/>
      <i/>
      <u/>
      <sz val="9"/>
      <color theme="1"/>
      <name val="Arial Narrow"/>
      <family val="2"/>
    </font>
    <font>
      <b/>
      <i/>
      <sz val="9"/>
      <color theme="1"/>
      <name val="Arial Narrow"/>
      <family val="2"/>
    </font>
    <font>
      <i/>
      <sz val="8"/>
      <color theme="1"/>
      <name val="Arial Narrow"/>
      <family val="2"/>
    </font>
    <font>
      <b/>
      <sz val="11"/>
      <color theme="1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366092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4" fillId="0" borderId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4" fillId="0" borderId="0"/>
    <xf numFmtId="0" fontId="14" fillId="0" borderId="0" applyNumberFormat="0" applyFill="0" applyBorder="0" applyAlignment="0" applyProtection="0"/>
  </cellStyleXfs>
  <cellXfs count="11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3" fillId="2" borderId="0" xfId="0" applyFont="1" applyFill="1"/>
    <xf numFmtId="0" fontId="3" fillId="2" borderId="0" xfId="0" applyFont="1" applyFill="1" applyAlignment="1">
      <alignment horizontal="right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42" fontId="2" fillId="2" borderId="3" xfId="0" applyNumberFormat="1" applyFont="1" applyFill="1" applyBorder="1" applyAlignment="1">
      <alignment horizontal="center" vertical="center"/>
    </xf>
    <xf numFmtId="41" fontId="3" fillId="2" borderId="0" xfId="0" applyNumberFormat="1" applyFont="1" applyFill="1" applyAlignment="1">
      <alignment horizontal="center" vertical="center"/>
    </xf>
    <xf numFmtId="0" fontId="5" fillId="2" borderId="4" xfId="2" applyFont="1" applyFill="1" applyBorder="1" applyAlignment="1">
      <alignment vertical="center"/>
    </xf>
    <xf numFmtId="0" fontId="6" fillId="2" borderId="0" xfId="2" applyFont="1" applyFill="1" applyProtection="1">
      <protection locked="0"/>
    </xf>
    <xf numFmtId="0" fontId="6" fillId="2" borderId="0" xfId="2" applyFont="1" applyFill="1"/>
    <xf numFmtId="0" fontId="6" fillId="0" borderId="0" xfId="2" applyFont="1"/>
    <xf numFmtId="0" fontId="7" fillId="2" borderId="0" xfId="3" applyFill="1" applyAlignment="1">
      <alignment vertical="center"/>
    </xf>
    <xf numFmtId="0" fontId="6" fillId="2" borderId="0" xfId="2" applyFont="1" applyFill="1" applyAlignment="1" applyProtection="1">
      <alignment vertical="center"/>
      <protection locked="0"/>
    </xf>
    <xf numFmtId="0" fontId="6" fillId="2" borderId="0" xfId="2" applyFont="1" applyFill="1" applyAlignment="1">
      <alignment vertical="center"/>
    </xf>
    <xf numFmtId="0" fontId="6" fillId="0" borderId="0" xfId="2" applyFont="1" applyAlignment="1">
      <alignment vertical="center"/>
    </xf>
    <xf numFmtId="0" fontId="7" fillId="2" borderId="0" xfId="3" applyFill="1"/>
    <xf numFmtId="0" fontId="5" fillId="2" borderId="0" xfId="2" applyFont="1" applyFill="1" applyAlignment="1">
      <alignment horizontal="left"/>
    </xf>
    <xf numFmtId="0" fontId="6" fillId="2" borderId="0" xfId="3" applyFont="1" applyFill="1" applyAlignment="1">
      <alignment vertical="center"/>
    </xf>
    <xf numFmtId="0" fontId="4" fillId="2" borderId="0" xfId="6" applyFill="1"/>
    <xf numFmtId="0" fontId="4" fillId="0" borderId="0" xfId="6"/>
    <xf numFmtId="0" fontId="6" fillId="2" borderId="0" xfId="6" applyFont="1" applyFill="1" applyAlignment="1">
      <alignment horizontal="center"/>
    </xf>
    <xf numFmtId="0" fontId="6" fillId="0" borderId="0" xfId="6" applyFont="1" applyAlignment="1">
      <alignment horizontal="center"/>
    </xf>
    <xf numFmtId="41" fontId="4" fillId="3" borderId="0" xfId="2" applyNumberFormat="1" applyFill="1" applyAlignment="1">
      <alignment horizontal="center"/>
    </xf>
    <xf numFmtId="41" fontId="0" fillId="0" borderId="0" xfId="0" applyNumberFormat="1"/>
    <xf numFmtId="41" fontId="6" fillId="2" borderId="0" xfId="6" applyNumberFormat="1" applyFont="1" applyFill="1"/>
    <xf numFmtId="0" fontId="7" fillId="0" borderId="0" xfId="0" applyFont="1"/>
    <xf numFmtId="0" fontId="7" fillId="4" borderId="0" xfId="0" applyFont="1" applyFill="1"/>
    <xf numFmtId="0" fontId="0" fillId="2" borderId="1" xfId="0" applyFill="1" applyBorder="1" applyAlignment="1">
      <alignment horizontal="left" vertical="center" indent="1"/>
    </xf>
    <xf numFmtId="0" fontId="0" fillId="2" borderId="0" xfId="0" applyFill="1" applyAlignment="1">
      <alignment horizontal="left" vertical="center" indent="2"/>
    </xf>
    <xf numFmtId="0" fontId="0" fillId="2" borderId="0" xfId="0" applyFill="1"/>
    <xf numFmtId="41" fontId="0" fillId="2" borderId="0" xfId="0" applyNumberFormat="1" applyFill="1"/>
    <xf numFmtId="0" fontId="8" fillId="6" borderId="0" xfId="3" applyFont="1" applyFill="1" applyAlignment="1">
      <alignment horizontal="center" vertical="center" wrapText="1"/>
    </xf>
    <xf numFmtId="3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3" fontId="0" fillId="2" borderId="0" xfId="0" applyNumberFormat="1" applyFill="1" applyAlignment="1">
      <alignment horizontal="center" vertical="center"/>
    </xf>
    <xf numFmtId="3" fontId="0" fillId="2" borderId="0" xfId="0" applyNumberFormat="1" applyFill="1" applyAlignment="1">
      <alignment horizontal="center"/>
    </xf>
    <xf numFmtId="3" fontId="6" fillId="2" borderId="0" xfId="6" applyNumberFormat="1" applyFont="1" applyFill="1" applyAlignment="1">
      <alignment horizontal="center"/>
    </xf>
    <xf numFmtId="0" fontId="2" fillId="8" borderId="2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7" fillId="2" borderId="0" xfId="0" applyFont="1" applyFill="1" applyAlignment="1">
      <alignment vertical="center"/>
    </xf>
    <xf numFmtId="0" fontId="11" fillId="4" borderId="0" xfId="0" applyFont="1" applyFill="1" applyAlignment="1">
      <alignment vertical="center"/>
    </xf>
    <xf numFmtId="0" fontId="12" fillId="4" borderId="0" xfId="0" quotePrefix="1" applyFont="1" applyFill="1" applyAlignment="1">
      <alignment horizontal="left" vertical="center"/>
    </xf>
    <xf numFmtId="0" fontId="12" fillId="4" borderId="0" xfId="0" quotePrefix="1" applyFont="1" applyFill="1" applyAlignment="1">
      <alignment horizontal="center" vertical="center"/>
    </xf>
    <xf numFmtId="0" fontId="7" fillId="2" borderId="0" xfId="0" applyFont="1" applyFill="1"/>
    <xf numFmtId="0" fontId="9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/>
    </xf>
    <xf numFmtId="0" fontId="7" fillId="9" borderId="0" xfId="0" applyFont="1" applyFill="1" applyAlignment="1">
      <alignment horizontal="left" wrapText="1"/>
    </xf>
    <xf numFmtId="0" fontId="10" fillId="9" borderId="0" xfId="0" applyFont="1" applyFill="1" applyAlignment="1">
      <alignment horizontal="left" wrapText="1"/>
    </xf>
    <xf numFmtId="0" fontId="7" fillId="9" borderId="0" xfId="0" applyFont="1" applyFill="1"/>
    <xf numFmtId="0" fontId="6" fillId="2" borderId="0" xfId="0" applyFont="1" applyFill="1" applyAlignment="1">
      <alignment horizontal="center" vertical="center"/>
    </xf>
    <xf numFmtId="0" fontId="15" fillId="2" borderId="3" xfId="7" applyFont="1" applyFill="1" applyBorder="1" applyAlignment="1">
      <alignment horizontal="right" vertical="center"/>
    </xf>
    <xf numFmtId="0" fontId="16" fillId="2" borderId="0" xfId="1" applyFont="1" applyFill="1" applyAlignment="1">
      <alignment horizontal="right" vertical="center"/>
    </xf>
    <xf numFmtId="0" fontId="15" fillId="2" borderId="0" xfId="7" applyFont="1" applyFill="1" applyAlignment="1">
      <alignment horizontal="right" vertical="center"/>
    </xf>
    <xf numFmtId="165" fontId="3" fillId="2" borderId="0" xfId="0" applyNumberFormat="1" applyFont="1" applyFill="1" applyAlignment="1">
      <alignment horizontal="center"/>
    </xf>
    <xf numFmtId="43" fontId="3" fillId="2" borderId="0" xfId="0" applyNumberFormat="1" applyFont="1" applyFill="1"/>
    <xf numFmtId="37" fontId="3" fillId="2" borderId="0" xfId="0" applyNumberFormat="1" applyFont="1" applyFill="1" applyAlignment="1">
      <alignment horizontal="center" vertical="center"/>
    </xf>
    <xf numFmtId="37" fontId="2" fillId="2" borderId="3" xfId="0" applyNumberFormat="1" applyFont="1" applyFill="1" applyBorder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42" fontId="3" fillId="2" borderId="0" xfId="0" applyNumberFormat="1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4" fillId="2" borderId="0" xfId="6" applyFill="1" applyAlignment="1">
      <alignment horizontal="center"/>
    </xf>
    <xf numFmtId="0" fontId="18" fillId="2" borderId="0" xfId="2" applyFont="1" applyFill="1" applyAlignment="1">
      <alignment horizontal="right" wrapText="1"/>
    </xf>
    <xf numFmtId="0" fontId="8" fillId="2" borderId="0" xfId="3" applyFont="1" applyFill="1" applyAlignment="1" applyProtection="1">
      <alignment horizontal="center" vertical="center"/>
      <protection locked="0"/>
    </xf>
    <xf numFmtId="41" fontId="0" fillId="2" borderId="0" xfId="0" applyNumberFormat="1" applyFill="1" applyAlignment="1">
      <alignment vertical="center"/>
    </xf>
    <xf numFmtId="0" fontId="0" fillId="2" borderId="0" xfId="0" applyFill="1" applyAlignment="1">
      <alignment horizontal="center" vertical="center"/>
    </xf>
    <xf numFmtId="3" fontId="3" fillId="2" borderId="0" xfId="0" applyNumberFormat="1" applyFont="1" applyFill="1" applyAlignment="1">
      <alignment horizontal="center" vertical="center"/>
    </xf>
    <xf numFmtId="3" fontId="2" fillId="2" borderId="3" xfId="0" applyNumberFormat="1" applyFont="1" applyFill="1" applyBorder="1" applyAlignment="1">
      <alignment horizontal="center" vertical="center"/>
    </xf>
    <xf numFmtId="0" fontId="17" fillId="10" borderId="0" xfId="0" applyFont="1" applyFill="1" applyAlignment="1">
      <alignment vertical="top" wrapText="1"/>
    </xf>
    <xf numFmtId="0" fontId="7" fillId="0" borderId="0" xfId="3"/>
    <xf numFmtId="41" fontId="0" fillId="2" borderId="1" xfId="0" applyNumberFormat="1" applyFill="1" applyBorder="1" applyAlignment="1">
      <alignment vertical="center"/>
    </xf>
    <xf numFmtId="3" fontId="0" fillId="2" borderId="0" xfId="0" applyNumberFormat="1" applyFill="1" applyAlignment="1">
      <alignment vertical="center"/>
    </xf>
    <xf numFmtId="0" fontId="7" fillId="9" borderId="0" xfId="0" applyFont="1" applyFill="1" applyAlignment="1">
      <alignment horizontal="left" wrapText="1"/>
    </xf>
    <xf numFmtId="0" fontId="8" fillId="6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13" fillId="5" borderId="0" xfId="0" applyFont="1" applyFill="1" applyAlignment="1">
      <alignment horizontal="center" vertical="center"/>
    </xf>
    <xf numFmtId="0" fontId="17" fillId="2" borderId="0" xfId="0" applyFont="1" applyFill="1" applyAlignment="1">
      <alignment horizontal="left"/>
    </xf>
    <xf numFmtId="0" fontId="12" fillId="4" borderId="0" xfId="0" quotePrefix="1" applyFont="1" applyFill="1" applyAlignment="1">
      <alignment horizontal="right" vertical="center"/>
    </xf>
    <xf numFmtId="0" fontId="2" fillId="7" borderId="7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17" fillId="10" borderId="0" xfId="0" applyFont="1" applyFill="1" applyAlignment="1">
      <alignment horizontal="left" vertical="top" wrapText="1"/>
    </xf>
    <xf numFmtId="0" fontId="8" fillId="6" borderId="7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12" fillId="4" borderId="0" xfId="0" quotePrefix="1" applyFont="1" applyFill="1" applyAlignment="1">
      <alignment horizontal="left" vertical="center"/>
    </xf>
    <xf numFmtId="0" fontId="5" fillId="3" borderId="5" xfId="2" applyFont="1" applyFill="1" applyBorder="1" applyAlignment="1">
      <alignment horizontal="center" vertical="center"/>
    </xf>
    <xf numFmtId="0" fontId="5" fillId="3" borderId="6" xfId="2" applyFont="1" applyFill="1" applyBorder="1" applyAlignment="1">
      <alignment horizontal="center" vertical="center"/>
    </xf>
    <xf numFmtId="0" fontId="18" fillId="2" borderId="0" xfId="2" applyFont="1" applyFill="1" applyAlignment="1">
      <alignment horizontal="right" wrapText="1"/>
    </xf>
    <xf numFmtId="0" fontId="8" fillId="6" borderId="0" xfId="3" applyFont="1" applyFill="1" applyAlignment="1" applyProtection="1">
      <alignment horizontal="center" vertical="center"/>
      <protection locked="0"/>
    </xf>
    <xf numFmtId="3" fontId="0" fillId="2" borderId="1" xfId="0" applyNumberFormat="1" applyFill="1" applyBorder="1" applyAlignment="1">
      <alignment vertical="center"/>
    </xf>
    <xf numFmtId="0" fontId="24" fillId="7" borderId="0" xfId="0" applyFont="1" applyFill="1" applyAlignment="1">
      <alignment vertical="center"/>
    </xf>
    <xf numFmtId="3" fontId="24" fillId="7" borderId="0" xfId="0" applyNumberFormat="1" applyFont="1" applyFill="1" applyAlignment="1">
      <alignment horizontal="center" vertical="center"/>
    </xf>
    <xf numFmtId="0" fontId="24" fillId="7" borderId="0" xfId="0" applyFont="1" applyFill="1" applyAlignment="1">
      <alignment horizontal="center" vertical="center"/>
    </xf>
    <xf numFmtId="0" fontId="24" fillId="0" borderId="0" xfId="0" applyFont="1"/>
    <xf numFmtId="0" fontId="24" fillId="8" borderId="0" xfId="0" applyFont="1" applyFill="1" applyAlignment="1">
      <alignment horizontal="left" vertical="center"/>
    </xf>
    <xf numFmtId="3" fontId="24" fillId="8" borderId="0" xfId="0" applyNumberFormat="1" applyFont="1" applyFill="1" applyAlignment="1">
      <alignment horizontal="center" vertical="center"/>
    </xf>
    <xf numFmtId="42" fontId="24" fillId="8" borderId="0" xfId="0" applyNumberFormat="1" applyFont="1" applyFill="1" applyAlignment="1">
      <alignment vertical="center"/>
    </xf>
    <xf numFmtId="0" fontId="24" fillId="2" borderId="1" xfId="0" applyFont="1" applyFill="1" applyBorder="1" applyAlignment="1">
      <alignment horizontal="left" vertical="center" indent="1"/>
    </xf>
    <xf numFmtId="3" fontId="24" fillId="2" borderId="1" xfId="0" applyNumberFormat="1" applyFont="1" applyFill="1" applyBorder="1" applyAlignment="1">
      <alignment horizontal="center" vertical="center"/>
    </xf>
    <xf numFmtId="41" fontId="24" fillId="2" borderId="1" xfId="0" applyNumberFormat="1" applyFont="1" applyFill="1" applyBorder="1" applyAlignment="1">
      <alignment vertical="center"/>
    </xf>
    <xf numFmtId="0" fontId="24" fillId="2" borderId="0" xfId="0" applyFont="1" applyFill="1"/>
  </cellXfs>
  <cellStyles count="8">
    <cellStyle name="Comma 2" xfId="4" xr:uid="{A158F765-8070-4164-BFC3-2C0B5102C4AD}"/>
    <cellStyle name="Currency 2" xfId="5" xr:uid="{00315C58-9A90-444A-8EE6-4DCA9061A57E}"/>
    <cellStyle name="Hyperlink" xfId="7" builtinId="8"/>
    <cellStyle name="Normal" xfId="0" builtinId="0"/>
    <cellStyle name="Normal 2" xfId="1" xr:uid="{1FEBE15D-1CC2-4B7B-B4A6-1824160E1FA8}"/>
    <cellStyle name="Normal 3" xfId="3" xr:uid="{8B11DE21-E3ED-4B28-93D6-AA76211DF644}"/>
    <cellStyle name="Normal_GENESEE COUNTY BLDR TOTALS 1209" xfId="6" xr:uid="{972253F3-F9A1-4513-A6D9-C57B39933C37}"/>
    <cellStyle name="Normal_GENESEE COUNTY PERMIT TOTALS &amp; GRAPH 1209" xfId="2" xr:uid="{B87AD49C-77BC-4863-AC57-0AC1CD4A05A4}"/>
  </cellStyles>
  <dxfs count="0"/>
  <tableStyles count="1" defaultTableStyle="TableStyleMedium2" defaultPivotStyle="PivotStyleLight16">
    <tableStyle name="Invisible" pivot="0" table="0" count="0" xr9:uid="{753AD016-C53B-4FD8-BD41-77AE2F4791BB}"/>
  </tableStyles>
  <colors>
    <mruColors>
      <color rgb="FF366092"/>
      <color rgb="FF4F81BD"/>
      <color rgb="FF95B3D7"/>
      <color rgb="FF0E1D4E"/>
      <color rgb="FF0D073B"/>
      <color rgb="FFB8C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464821</xdr:colOff>
      <xdr:row>0</xdr:row>
      <xdr:rowOff>76200</xdr:rowOff>
    </xdr:from>
    <xdr:to>
      <xdr:col>9</xdr:col>
      <xdr:colOff>14657</xdr:colOff>
      <xdr:row>8</xdr:row>
      <xdr:rowOff>59352</xdr:rowOff>
    </xdr:to>
    <xdr:pic>
      <xdr:nvPicPr>
        <xdr:cNvPr id="4" name="Picture 3" descr="HBAM Recolortouch 2023">
          <a:extLst>
            <a:ext uri="{FF2B5EF4-FFF2-40B4-BE49-F238E27FC236}">
              <a16:creationId xmlns:a16="http://schemas.microsoft.com/office/drawing/2014/main" id="{376D37AF-E189-E069-04E4-53EB9C0DAD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7471" y="76200"/>
          <a:ext cx="1271956" cy="1160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8</xdr:row>
      <xdr:rowOff>125730</xdr:rowOff>
    </xdr:from>
    <xdr:to>
      <xdr:col>9</xdr:col>
      <xdr:colOff>3810</xdr:colOff>
      <xdr:row>11</xdr:row>
      <xdr:rowOff>529590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49F70D6-FF01-28E7-C56F-4B0DC764EECD}"/>
            </a:ext>
          </a:extLst>
        </xdr:cNvPr>
        <xdr:cNvSpPr/>
      </xdr:nvSpPr>
      <xdr:spPr>
        <a:xfrm>
          <a:off x="91440" y="1303020"/>
          <a:ext cx="7597140" cy="792480"/>
        </a:xfrm>
        <a:prstGeom prst="rect">
          <a:avLst/>
        </a:prstGeom>
        <a:solidFill>
          <a:schemeClr val="bg1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Sponsor Area</a:t>
          </a:r>
        </a:p>
      </xdr:txBody>
    </xdr:sp>
    <xdr:clientData/>
  </xdr:twoCellAnchor>
  <xdr:twoCellAnchor>
    <xdr:from>
      <xdr:col>0</xdr:col>
      <xdr:colOff>87630</xdr:colOff>
      <xdr:row>0</xdr:row>
      <xdr:rowOff>57150</xdr:rowOff>
    </xdr:from>
    <xdr:to>
      <xdr:col>7</xdr:col>
      <xdr:colOff>426720</xdr:colOff>
      <xdr:row>8</xdr:row>
      <xdr:rowOff>83820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241AFC1-6E9E-44DC-9E48-8A5745D4BFB2}"/>
            </a:ext>
          </a:extLst>
        </xdr:cNvPr>
        <xdr:cNvSpPr/>
      </xdr:nvSpPr>
      <xdr:spPr>
        <a:xfrm>
          <a:off x="87630" y="57150"/>
          <a:ext cx="6301740" cy="1203960"/>
        </a:xfrm>
        <a:prstGeom prst="rect">
          <a:avLst/>
        </a:prstGeom>
        <a:solidFill>
          <a:srgbClr val="0E1D4E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latin typeface="Arial" panose="020B0604020202020204" pitchFamily="34" charset="0"/>
              <a:cs typeface="Arial" panose="020B0604020202020204" pitchFamily="34" charset="0"/>
            </a:rPr>
            <a:t>Masthead Area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434340</xdr:colOff>
      <xdr:row>0</xdr:row>
      <xdr:rowOff>76200</xdr:rowOff>
    </xdr:from>
    <xdr:to>
      <xdr:col>9</xdr:col>
      <xdr:colOff>845236</xdr:colOff>
      <xdr:row>8</xdr:row>
      <xdr:rowOff>59352</xdr:rowOff>
    </xdr:to>
    <xdr:pic>
      <xdr:nvPicPr>
        <xdr:cNvPr id="5" name="Picture 4" descr="HBAM Recolortouch 2023">
          <a:extLst>
            <a:ext uri="{FF2B5EF4-FFF2-40B4-BE49-F238E27FC236}">
              <a16:creationId xmlns:a16="http://schemas.microsoft.com/office/drawing/2014/main" id="{3DCFBA6E-5416-4B05-AFA8-9FD472E655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8920" y="76200"/>
          <a:ext cx="1271956" cy="1160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8</xdr:row>
      <xdr:rowOff>125730</xdr:rowOff>
    </xdr:from>
    <xdr:to>
      <xdr:col>9</xdr:col>
      <xdr:colOff>822960</xdr:colOff>
      <xdr:row>11</xdr:row>
      <xdr:rowOff>529590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4B05FB4-A6BB-40AA-925E-185303388A55}"/>
            </a:ext>
          </a:extLst>
        </xdr:cNvPr>
        <xdr:cNvSpPr/>
      </xdr:nvSpPr>
      <xdr:spPr>
        <a:xfrm>
          <a:off x="91440" y="1303020"/>
          <a:ext cx="7757160" cy="792480"/>
        </a:xfrm>
        <a:prstGeom prst="rect">
          <a:avLst/>
        </a:prstGeom>
        <a:solidFill>
          <a:schemeClr val="bg1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Sponsor Area</a:t>
          </a:r>
        </a:p>
      </xdr:txBody>
    </xdr:sp>
    <xdr:clientData/>
  </xdr:twoCellAnchor>
  <xdr:twoCellAnchor editAs="oneCell">
    <xdr:from>
      <xdr:col>1</xdr:col>
      <xdr:colOff>0</xdr:colOff>
      <xdr:row>1</xdr:row>
      <xdr:rowOff>0</xdr:rowOff>
    </xdr:from>
    <xdr:to>
      <xdr:col>8</xdr:col>
      <xdr:colOff>354330</xdr:colOff>
      <xdr:row>8</xdr:row>
      <xdr:rowOff>75559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34BE2085-DC21-46ED-958A-02678C7EB2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176" b="1"/>
        <a:stretch/>
      </xdr:blipFill>
      <xdr:spPr>
        <a:xfrm>
          <a:off x="91440" y="83820"/>
          <a:ext cx="6427470" cy="1169029"/>
        </a:xfrm>
        <a:prstGeom prst="rect">
          <a:avLst/>
        </a:prstGeom>
      </xdr:spPr>
    </xdr:pic>
    <xdr:clientData/>
  </xdr:twoCellAnchor>
  <xdr:twoCellAnchor editAs="oneCell">
    <xdr:from>
      <xdr:col>10</xdr:col>
      <xdr:colOff>220980</xdr:colOff>
      <xdr:row>14</xdr:row>
      <xdr:rowOff>0</xdr:rowOff>
    </xdr:from>
    <xdr:to>
      <xdr:col>19</xdr:col>
      <xdr:colOff>635296</xdr:colOff>
      <xdr:row>53</xdr:row>
      <xdr:rowOff>22755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15C9A12D-43C9-2D31-13E4-4372A29B87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107680" y="2545080"/>
          <a:ext cx="6346486" cy="757798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DDB027-FACA-480C-9DB9-9B4F302AF31B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37C96B4-705E-4032-84C4-C61415029C21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34290</xdr:colOff>
      <xdr:row>4</xdr:row>
      <xdr:rowOff>30480</xdr:rowOff>
    </xdr:from>
    <xdr:to>
      <xdr:col>20</xdr:col>
      <xdr:colOff>565193</xdr:colOff>
      <xdr:row>42</xdr:row>
      <xdr:rowOff>122530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B0ABC4A-774F-CCB2-477B-6D1A145EF0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88240" y="1383030"/>
          <a:ext cx="6352583" cy="704149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EA53D4E-4A34-4A05-AC34-E2E647494F34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C4D9FFD-7318-4C5F-86F4-CE5029231105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72390</xdr:colOff>
      <xdr:row>4</xdr:row>
      <xdr:rowOff>30480</xdr:rowOff>
    </xdr:from>
    <xdr:to>
      <xdr:col>20</xdr:col>
      <xdr:colOff>500423</xdr:colOff>
      <xdr:row>42</xdr:row>
      <xdr:rowOff>128627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94911825-F14A-7D9E-525A-64329FF27F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23470" y="1383030"/>
          <a:ext cx="6352583" cy="704758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6D30267-2A76-44AA-95CD-4B4ED654B52D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188D243-B52E-429B-967F-52B0E20E46A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3810</xdr:colOff>
      <xdr:row>2</xdr:row>
      <xdr:rowOff>0</xdr:rowOff>
    </xdr:from>
    <xdr:to>
      <xdr:col>20</xdr:col>
      <xdr:colOff>534713</xdr:colOff>
      <xdr:row>40</xdr:row>
      <xdr:rowOff>98147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44D2D858-A781-1273-64F5-FE10AB613F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7760" y="1409700"/>
          <a:ext cx="6352583" cy="704758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322B1A0-93C2-47FE-8182-C9D5134713AA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A907A9C-7193-43DD-ACCC-B843F6646F0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113030</xdr:rowOff>
    </xdr:from>
    <xdr:to>
      <xdr:col>20</xdr:col>
      <xdr:colOff>530903</xdr:colOff>
      <xdr:row>43</xdr:row>
      <xdr:rowOff>27027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A20BB8A-BB28-1F15-9F46-8C1E959B24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41250" y="1465580"/>
          <a:ext cx="6360203" cy="709584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39A50C0-B470-4A68-A9BB-4E4104F2954E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D527BFB-4060-4B54-8387-CA062E3B16E8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53340</xdr:colOff>
      <xdr:row>4</xdr:row>
      <xdr:rowOff>68580</xdr:rowOff>
    </xdr:from>
    <xdr:to>
      <xdr:col>20</xdr:col>
      <xdr:colOff>481373</xdr:colOff>
      <xdr:row>42</xdr:row>
      <xdr:rowOff>166727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679312D7-2905-268F-5EA7-944A5F80E2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04420" y="1421130"/>
          <a:ext cx="6352583" cy="704758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610B4F4-50B3-4845-B340-B9CD78662577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646B1FB-CED6-4F8F-97DF-403F1EF1063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80010</xdr:colOff>
      <xdr:row>4</xdr:row>
      <xdr:rowOff>53340</xdr:rowOff>
    </xdr:from>
    <xdr:to>
      <xdr:col>20</xdr:col>
      <xdr:colOff>508043</xdr:colOff>
      <xdr:row>42</xdr:row>
      <xdr:rowOff>151487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158164E-5E1B-44BA-A449-548DDCAC7E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1090" y="1405890"/>
          <a:ext cx="6352583" cy="704758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5340675-818E-487D-B0B1-52A984FF3889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B5057BA-65DA-488F-A769-9D8EAE8C4E2F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83820</xdr:colOff>
      <xdr:row>4</xdr:row>
      <xdr:rowOff>22860</xdr:rowOff>
    </xdr:from>
    <xdr:to>
      <xdr:col>20</xdr:col>
      <xdr:colOff>511853</xdr:colOff>
      <xdr:row>42</xdr:row>
      <xdr:rowOff>121007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4A8E0A32-A5A9-BDCC-67BD-DB776A0DF7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4900" y="1375410"/>
          <a:ext cx="6352583" cy="7047587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413E768-A816-451E-972E-26F075E7A1AE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9E1AA5B-861F-4EB2-85D1-B938DE83A77A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83820</xdr:colOff>
      <xdr:row>4</xdr:row>
      <xdr:rowOff>41910</xdr:rowOff>
    </xdr:from>
    <xdr:to>
      <xdr:col>20</xdr:col>
      <xdr:colOff>511853</xdr:colOff>
      <xdr:row>42</xdr:row>
      <xdr:rowOff>140057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2B2B924E-6220-8FCF-0579-0ACDA94454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4900" y="1394460"/>
          <a:ext cx="6352583" cy="7047587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21928D5-B0B8-4FDA-B612-4BEA055F5FD1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E5C9BD7-BE36-42C4-A572-4FA8F13BE074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99060</xdr:colOff>
      <xdr:row>4</xdr:row>
      <xdr:rowOff>30480</xdr:rowOff>
    </xdr:from>
    <xdr:to>
      <xdr:col>20</xdr:col>
      <xdr:colOff>527093</xdr:colOff>
      <xdr:row>42</xdr:row>
      <xdr:rowOff>128627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73962EDA-9B7C-99C4-D391-2B6C04D71F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0140" y="1383030"/>
          <a:ext cx="6352583" cy="7047587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4CB455F-4504-452F-8AA6-D4F02B152EDF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ACF47BD-2048-492A-9783-FA353C688C1C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3810</xdr:colOff>
      <xdr:row>4</xdr:row>
      <xdr:rowOff>64770</xdr:rowOff>
    </xdr:from>
    <xdr:to>
      <xdr:col>20</xdr:col>
      <xdr:colOff>534713</xdr:colOff>
      <xdr:row>42</xdr:row>
      <xdr:rowOff>162917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23EA376D-C1AE-B17F-09C9-6FE7623DF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7760" y="1417320"/>
          <a:ext cx="6352583" cy="7047587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92D0459-7EC6-437B-9463-511BF0370B10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6BAED8C-D568-4BE8-900B-512204FF8F6D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68580</xdr:colOff>
      <xdr:row>4</xdr:row>
      <xdr:rowOff>26670</xdr:rowOff>
    </xdr:from>
    <xdr:to>
      <xdr:col>20</xdr:col>
      <xdr:colOff>496613</xdr:colOff>
      <xdr:row>42</xdr:row>
      <xdr:rowOff>124817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FCE651EA-1955-6C0A-518E-B34CF03BDD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19660" y="1379220"/>
          <a:ext cx="6352583" cy="7047587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781E7E8-AC92-4BC3-B3AE-16AFCA413D3C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8D75FD2-C558-4B59-80F9-677243741ED0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95250</xdr:colOff>
      <xdr:row>4</xdr:row>
      <xdr:rowOff>57150</xdr:rowOff>
    </xdr:from>
    <xdr:to>
      <xdr:col>20</xdr:col>
      <xdr:colOff>523283</xdr:colOff>
      <xdr:row>42</xdr:row>
      <xdr:rowOff>155297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2368E854-7DFB-5503-38D2-94F0C9A9F0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46330" y="1409700"/>
          <a:ext cx="6352583" cy="7047587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1928E52-AC52-48D1-B142-3BF5BB0D134B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F77298D-1052-483A-A292-66DE54AA1385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64770</xdr:colOff>
      <xdr:row>4</xdr:row>
      <xdr:rowOff>26670</xdr:rowOff>
    </xdr:from>
    <xdr:to>
      <xdr:col>20</xdr:col>
      <xdr:colOff>492803</xdr:colOff>
      <xdr:row>42</xdr:row>
      <xdr:rowOff>124817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10C7E9F0-CAD0-E316-1601-2FC26EA794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15850" y="1379220"/>
          <a:ext cx="6352583" cy="7047587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BB76B85-6303-49E3-BC0C-113850CA0F85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284338F-BFAE-440A-9C41-F5FB38339B13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7620</xdr:colOff>
      <xdr:row>4</xdr:row>
      <xdr:rowOff>19050</xdr:rowOff>
    </xdr:from>
    <xdr:to>
      <xdr:col>20</xdr:col>
      <xdr:colOff>538523</xdr:colOff>
      <xdr:row>42</xdr:row>
      <xdr:rowOff>117197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42379E54-65D7-AFE3-68A3-74A2E6D9D2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61570" y="1371600"/>
          <a:ext cx="6352583" cy="7047587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5976D2E-D4C0-42CE-9FC8-6DA5EA6BAF08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C6410E0-6266-4C63-B721-596C85D824AD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7620</xdr:colOff>
      <xdr:row>4</xdr:row>
      <xdr:rowOff>22860</xdr:rowOff>
    </xdr:from>
    <xdr:to>
      <xdr:col>20</xdr:col>
      <xdr:colOff>538523</xdr:colOff>
      <xdr:row>42</xdr:row>
      <xdr:rowOff>121007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744E244-D24C-6482-9457-558B08DC98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61570" y="1375410"/>
          <a:ext cx="6352583" cy="7047587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3F89096-D5B7-47DD-BDD1-63EA8320C3A7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89792A7-B94C-4F98-A4A4-12E4774F636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3810</xdr:colOff>
      <xdr:row>4</xdr:row>
      <xdr:rowOff>38100</xdr:rowOff>
    </xdr:from>
    <xdr:to>
      <xdr:col>20</xdr:col>
      <xdr:colOff>534713</xdr:colOff>
      <xdr:row>42</xdr:row>
      <xdr:rowOff>136247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F69081F4-6547-3029-1CC8-2A89B8388F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7760" y="1390650"/>
          <a:ext cx="6352583" cy="7047587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0CBB699-605C-4791-ABB0-5378CCF147D3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966E162-78AE-481B-9EDC-8CF1202D19D4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91440</xdr:colOff>
      <xdr:row>4</xdr:row>
      <xdr:rowOff>53340</xdr:rowOff>
    </xdr:from>
    <xdr:to>
      <xdr:col>20</xdr:col>
      <xdr:colOff>519473</xdr:colOff>
      <xdr:row>42</xdr:row>
      <xdr:rowOff>151487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9D0F7A69-358C-5902-8C8F-AB9284D711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42520" y="1405890"/>
          <a:ext cx="6352583" cy="7047587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119DC9-3BA6-47CE-8DA2-F157985F379A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4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39DD6EC-FBE4-4AE1-B027-30862BD83596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ael/Documents/Housing%20Consultants/HCI%20Permit%20Database/PERMIT%20DATA%20Z%20'13/PERMIT%20DATA%20Z%20'12/1%20PERMIT%20DATA%20OLD%20'12/PERMIT%20DATA%20712/MASTER_MICH_BLDG_REPORT_TEMPLATE_6_18_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UN PROGRAM"/>
      <sheetName val="Settings"/>
      <sheetName val="OLD TABLE OF CONTENTS"/>
      <sheetName val="TABLE OF CONTENTS-OLD"/>
      <sheetName val="TABLE OF CONTENTS"/>
      <sheetName val="PERMIT TOTALS &amp; GRAPH"/>
      <sheetName val="MUNICIPALITY LIST"/>
      <sheetName val="BUILDER TOTALS"/>
      <sheetName val="MUNICIP LIST 9 COUNTY COMB"/>
      <sheetName val="BLDR TOTALS ALPH"/>
      <sheetName val="BLDR TOTALS COMBINED"/>
      <sheetName val="MTH TO MTH COMPS INC RENTAL"/>
      <sheetName val="MTH TO MTH COMPS EX RENTALS"/>
      <sheetName val="9 CTY PERMIT GRAPH COMB"/>
      <sheetName val="HOUSING LEADERS"/>
      <sheetName val="BLDG PERMIT COMPARIS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31801-9B9A-4E52-BC6C-824DFC5A7F06}">
  <dimension ref="A1:AY85"/>
  <sheetViews>
    <sheetView zoomScaleNormal="100" workbookViewId="0">
      <selection activeCell="C18" sqref="C18:E18"/>
    </sheetView>
  </sheetViews>
  <sheetFormatPr defaultRowHeight="14.4" x14ac:dyDescent="0.55000000000000004"/>
  <cols>
    <col min="1" max="1" width="1.26171875" style="1" customWidth="1"/>
    <col min="2" max="2" width="30.734375" style="2" customWidth="1"/>
    <col min="3" max="5" width="11.89453125" style="1" customWidth="1"/>
    <col min="6" max="6" width="2.7890625" style="1" customWidth="1"/>
    <col min="7" max="7" width="11.89453125" style="1" bestFit="1" customWidth="1"/>
    <col min="8" max="9" width="11.89453125" style="1" customWidth="1"/>
    <col min="10" max="10" width="2.7890625" style="1" customWidth="1"/>
    <col min="11" max="12" width="11.89453125" style="1" bestFit="1" customWidth="1"/>
    <col min="13" max="13" width="11.89453125" style="1" customWidth="1"/>
    <col min="14" max="15" width="9.1015625" customWidth="1"/>
    <col min="16" max="35" width="9.1015625" style="1" customWidth="1"/>
    <col min="36" max="51" width="10.20703125" style="1" customWidth="1"/>
    <col min="52" max="16384" width="8.83984375" style="1"/>
  </cols>
  <sheetData>
    <row r="1" spans="1:35" s="33" customFormat="1" ht="6.75" customHeight="1" x14ac:dyDescent="0.55000000000000004">
      <c r="A1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</row>
    <row r="2" spans="1:35" s="33" customFormat="1" ht="12.3" x14ac:dyDescent="0.4">
      <c r="A2" s="53"/>
      <c r="B2" s="53" t="str">
        <f>CONCATENATE(C14,E14," ",H14)</f>
        <v>JANUARY - FEBRUARY 2025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4"/>
      <c r="R2" s="55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</row>
    <row r="3" spans="1:35" s="33" customFormat="1" ht="12.3" x14ac:dyDescent="0.4">
      <c r="A3" s="53"/>
      <c r="B3" s="53">
        <f>H14</f>
        <v>2025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5"/>
      <c r="R3" s="55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</row>
    <row r="4" spans="1:35" s="33" customFormat="1" ht="12.3" x14ac:dyDescent="0.4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5"/>
      <c r="R4" s="55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</row>
    <row r="5" spans="1:35" s="33" customFormat="1" ht="12.3" x14ac:dyDescent="0.4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5"/>
      <c r="R5" s="55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</row>
    <row r="6" spans="1:35" s="33" customFormat="1" ht="12.3" x14ac:dyDescent="0.4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5"/>
      <c r="R6" s="55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</row>
    <row r="7" spans="1:35" s="33" customFormat="1" ht="12.3" x14ac:dyDescent="0.4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5"/>
      <c r="R7" s="55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</row>
    <row r="8" spans="1:35" s="33" customFormat="1" ht="12.3" x14ac:dyDescent="0.4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5"/>
      <c r="R8" s="55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</row>
    <row r="9" spans="1:35" s="33" customFormat="1" ht="12.3" x14ac:dyDescent="0.4">
      <c r="A9" s="53"/>
      <c r="B9" s="81"/>
      <c r="C9" s="81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5"/>
      <c r="R9" s="55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</row>
    <row r="10" spans="1:35" s="33" customFormat="1" ht="12.3" x14ac:dyDescent="0.4">
      <c r="A10" s="53"/>
      <c r="B10" s="56"/>
      <c r="C10" s="57"/>
      <c r="D10" s="53"/>
      <c r="E10" s="53"/>
      <c r="F10" s="81"/>
      <c r="G10" s="81"/>
      <c r="H10" s="53"/>
      <c r="I10" s="53"/>
      <c r="J10" s="81"/>
      <c r="K10" s="81"/>
      <c r="L10" s="53"/>
      <c r="M10" s="53"/>
      <c r="N10" s="53"/>
      <c r="O10" s="53"/>
      <c r="P10" s="53"/>
      <c r="Q10" s="55"/>
      <c r="R10" s="55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</row>
    <row r="11" spans="1:35" s="33" customFormat="1" ht="6" customHeight="1" x14ac:dyDescent="0.4">
      <c r="A11" s="58"/>
      <c r="B11" s="56"/>
      <c r="C11" s="56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3"/>
      <c r="O11" s="53"/>
      <c r="P11" s="58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</row>
    <row r="12" spans="1:35" s="33" customFormat="1" ht="42.6" customHeight="1" x14ac:dyDescent="0.4">
      <c r="A12" s="58"/>
      <c r="B12" s="56"/>
      <c r="C12" s="56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3"/>
      <c r="O12" s="53"/>
      <c r="P12" s="58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</row>
    <row r="13" spans="1:35" s="33" customFormat="1" ht="6" customHeight="1" x14ac:dyDescent="0.4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</row>
    <row r="14" spans="1:35" s="47" customFormat="1" ht="28.5" customHeight="1" x14ac:dyDescent="0.55000000000000004">
      <c r="A14" s="50"/>
      <c r="C14" s="86" t="s">
        <v>868</v>
      </c>
      <c r="D14" s="86"/>
      <c r="E14" s="51" t="s">
        <v>865</v>
      </c>
      <c r="G14" s="51"/>
      <c r="H14" s="52">
        <v>2025</v>
      </c>
      <c r="K14" s="51"/>
      <c r="L14" s="52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</row>
    <row r="15" spans="1:35" s="47" customFormat="1" ht="17.05" customHeight="1" x14ac:dyDescent="0.55000000000000004">
      <c r="A15" s="49"/>
      <c r="B15" s="84" t="s">
        <v>871</v>
      </c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49"/>
      <c r="O15" s="49"/>
      <c r="P15" s="5"/>
      <c r="Q15" s="5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</row>
    <row r="16" spans="1:35" s="8" customFormat="1" ht="6.9" customHeight="1" x14ac:dyDescent="0.55000000000000004">
      <c r="A16" s="5"/>
      <c r="B16" s="48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</row>
    <row r="17" spans="1:38" s="8" customFormat="1" ht="17.05" customHeight="1" x14ac:dyDescent="0.55000000000000004">
      <c r="A17" s="5"/>
      <c r="B17" s="6"/>
      <c r="C17" s="82" t="s">
        <v>862</v>
      </c>
      <c r="D17" s="82"/>
      <c r="E17" s="82"/>
      <c r="F17" s="7"/>
      <c r="G17" s="82" t="s">
        <v>875</v>
      </c>
      <c r="H17" s="82"/>
      <c r="I17" s="82"/>
      <c r="J17" s="7"/>
      <c r="K17" s="82" t="s">
        <v>876</v>
      </c>
      <c r="L17" s="82"/>
      <c r="M17" s="82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</row>
    <row r="18" spans="1:38" s="8" customFormat="1" ht="17.05" customHeight="1" x14ac:dyDescent="0.55000000000000004">
      <c r="A18" s="5"/>
      <c r="B18" s="67" t="s">
        <v>867</v>
      </c>
      <c r="C18" s="87" t="str">
        <f>'Statewide Summary - Proposed'!C18</f>
        <v>July</v>
      </c>
      <c r="D18" s="88"/>
      <c r="E18" s="89"/>
      <c r="F18" s="7"/>
      <c r="G18" s="83" t="str">
        <f>C18</f>
        <v>July</v>
      </c>
      <c r="H18" s="83"/>
      <c r="I18" s="83"/>
      <c r="J18" s="7"/>
      <c r="K18" s="83" t="str">
        <f>G18</f>
        <v>July</v>
      </c>
      <c r="L18" s="83"/>
      <c r="M18" s="83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</row>
    <row r="19" spans="1:38" s="8" customFormat="1" ht="17.05" customHeight="1" x14ac:dyDescent="0.55000000000000004">
      <c r="A19" s="5"/>
      <c r="B19" s="46" t="s">
        <v>0</v>
      </c>
      <c r="C19" s="46">
        <f>'Statewide Summary - Proposed'!C19</f>
        <v>2025</v>
      </c>
      <c r="D19" s="46">
        <f>C19-1</f>
        <v>2024</v>
      </c>
      <c r="E19" s="46" t="s">
        <v>863</v>
      </c>
      <c r="F19" s="7"/>
      <c r="G19" s="46">
        <f>C19</f>
        <v>2025</v>
      </c>
      <c r="H19" s="46">
        <f>D19</f>
        <v>2024</v>
      </c>
      <c r="I19" s="46" t="s">
        <v>863</v>
      </c>
      <c r="J19" s="7"/>
      <c r="K19" s="46">
        <f>G19</f>
        <v>2025</v>
      </c>
      <c r="L19" s="46">
        <f>H19</f>
        <v>2024</v>
      </c>
      <c r="M19" s="46" t="s">
        <v>863</v>
      </c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</row>
    <row r="20" spans="1:38" s="8" customFormat="1" ht="17.05" customHeight="1" x14ac:dyDescent="0.55000000000000004">
      <c r="A20" s="5"/>
      <c r="B20" s="62" t="s">
        <v>795</v>
      </c>
      <c r="C20" s="9" t="e">
        <f>SUMIFS(#REF!,#REF!,'Statewide Summary'!$B20,#REF!,'Statewide Summary'!$C$19,#REF!,'Statewide Summary'!$C$18)</f>
        <v>#REF!</v>
      </c>
      <c r="D20" s="9" t="e">
        <f>SUMIFS(#REF!,#REF!,'Statewide Summary'!$B20,#REF!,'Statewide Summary'!$D$19,#REF!,'Statewide Summary'!$C$18)</f>
        <v>#REF!</v>
      </c>
      <c r="E20" s="10" t="e">
        <f>IF(D20=0,"INF",(C20-D20)/D20)</f>
        <v>#REF!</v>
      </c>
      <c r="F20" s="5"/>
      <c r="G20" s="14" t="e">
        <f>IF(C20=0,0,SUMIFS(#REF!,#REF!,G$19,#REF!,$G$18,#REF!,$B20)/SUMIFS(#REF!,#REF!,G$19,#REF!,$G$18,#REF!,$B20))</f>
        <v>#REF!</v>
      </c>
      <c r="H20" s="14" t="e">
        <f>IF(D20=0,0,SUMIFS(#REF!,#REF!,H$19,#REF!,$G$18,#REF!,$B20)/SUMIFS(#REF!,#REF!,H$19,#REF!,$G$18,#REF!,$B20))</f>
        <v>#REF!</v>
      </c>
      <c r="I20" s="10" t="e">
        <f>IF(H20=0,"INF",(G20-H20)/H20)</f>
        <v>#REF!</v>
      </c>
      <c r="J20" s="5"/>
      <c r="K20" s="65" t="e">
        <f>IF(C20=0,0,SUMIFS(#REF!,#REF!,G$19,#REF!,$G$18,#REF!,$B20)/SUMIFS(#REF!,#REF!,G$19,#REF!,$G$18,#REF!,$B20))</f>
        <v>#REF!</v>
      </c>
      <c r="L20" s="65" t="e">
        <f>IF(D20=0,0,SUMIFS(#REF!,#REF!,H$19,#REF!,$G$18,#REF!,$B20)/SUMIFS(#REF!,#REF!,H$19,#REF!,$G$18,#REF!,$B20))</f>
        <v>#REF!</v>
      </c>
      <c r="M20" s="10" t="e">
        <f>IF(L20=0,"INF",(K20-L20)/L20)</f>
        <v>#REF!</v>
      </c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/>
      <c r="AK20"/>
      <c r="AL20"/>
    </row>
    <row r="21" spans="1:38" s="8" customFormat="1" ht="17.05" customHeight="1" x14ac:dyDescent="0.55000000000000004">
      <c r="A21" s="5"/>
      <c r="B21" s="62" t="s">
        <v>75</v>
      </c>
      <c r="C21" s="9" t="e">
        <f>SUMIFS(#REF!,#REF!,'Statewide Summary'!$B21,#REF!,'Statewide Summary'!$C$19,#REF!,'Statewide Summary'!$C$18)</f>
        <v>#REF!</v>
      </c>
      <c r="D21" s="9" t="e">
        <f>SUMIFS(#REF!,#REF!,'Statewide Summary'!$B21,#REF!,'Statewide Summary'!$D$19,#REF!,'Statewide Summary'!$C$18)</f>
        <v>#REF!</v>
      </c>
      <c r="E21" s="10" t="e">
        <f>IF(D21=0,"INF",(C21-D21)/D21)</f>
        <v>#REF!</v>
      </c>
      <c r="F21" s="5"/>
      <c r="G21" s="14" t="e">
        <f>IF(C21=0,0,SUMIFS(#REF!,#REF!,G$19,#REF!,$G$18,#REF!,$B21)/SUMIFS(#REF!,#REF!,G$19,#REF!,$G$18,#REF!,$B21))</f>
        <v>#REF!</v>
      </c>
      <c r="H21" s="14" t="e">
        <f>IF(D21=0,0,SUMIFS(#REF!,#REF!,H$19,#REF!,$G$18,#REF!,$B21)/SUMIFS(#REF!,#REF!,H$19,#REF!,$G$18,#REF!,$B21))</f>
        <v>#REF!</v>
      </c>
      <c r="I21" s="10" t="e">
        <f>IF(H21=0,"INF",(G21-H21)/H21)</f>
        <v>#REF!</v>
      </c>
      <c r="J21" s="5"/>
      <c r="K21" s="65" t="e">
        <f>IF(C21=0,0,SUMIFS(#REF!,#REF!,G$19,#REF!,$G$18,#REF!,$B21)/SUMIFS(#REF!,#REF!,G$19,#REF!,$G$18,#REF!,$B21))</f>
        <v>#REF!</v>
      </c>
      <c r="L21" s="65" t="e">
        <f>IF(D21=0,0,SUMIFS(#REF!,#REF!,H$19,#REF!,$G$18,#REF!,$B21)/SUMIFS(#REF!,#REF!,H$19,#REF!,$G$18,#REF!,$B21))</f>
        <v>#REF!</v>
      </c>
      <c r="M21" s="10" t="e">
        <f>IF(L21=0,"INF",(K21-L21)/L21)</f>
        <v>#REF!</v>
      </c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/>
      <c r="AK21"/>
      <c r="AL21"/>
    </row>
    <row r="22" spans="1:38" s="8" customFormat="1" ht="17.05" customHeight="1" x14ac:dyDescent="0.55000000000000004">
      <c r="A22" s="5"/>
      <c r="B22" s="62" t="s">
        <v>185</v>
      </c>
      <c r="C22" s="9" t="e">
        <f>SUMIFS(#REF!,#REF!,'Statewide Summary'!$B22,#REF!,'Statewide Summary'!$C$19,#REF!,'Statewide Summary'!$C$18)</f>
        <v>#REF!</v>
      </c>
      <c r="D22" s="9" t="e">
        <f>SUMIFS(#REF!,#REF!,'Statewide Summary'!$B22,#REF!,'Statewide Summary'!$D$19,#REF!,'Statewide Summary'!$C$18)</f>
        <v>#REF!</v>
      </c>
      <c r="E22" s="10" t="e">
        <f t="shared" ref="E22:E38" si="0">IF(D22=0,"INF",(C22-D22)/D22)</f>
        <v>#REF!</v>
      </c>
      <c r="F22" s="5"/>
      <c r="G22" s="14" t="e">
        <f>IF(C22=0,0,SUMIFS(#REF!,#REF!,G$19,#REF!,$G$18,#REF!,$B22)/SUMIFS(#REF!,#REF!,G$19,#REF!,$G$18,#REF!,$B22))</f>
        <v>#REF!</v>
      </c>
      <c r="H22" s="14" t="e">
        <f>IF(D22=0,0,SUMIFS(#REF!,#REF!,H$19,#REF!,$G$18,#REF!,$B22)/SUMIFS(#REF!,#REF!,H$19,#REF!,$G$18,#REF!,$B22))</f>
        <v>#REF!</v>
      </c>
      <c r="I22" s="10" t="e">
        <f t="shared" ref="I22:I38" si="1">IF(H22=0,"INF",(G22-H22)/H22)</f>
        <v>#REF!</v>
      </c>
      <c r="J22" s="5"/>
      <c r="K22" s="65" t="e">
        <f>IF(C22=0,0,SUMIFS(#REF!,#REF!,G$19,#REF!,$G$18,#REF!,$B22)/SUMIFS(#REF!,#REF!,G$19,#REF!,$G$18,#REF!,$B22))</f>
        <v>#REF!</v>
      </c>
      <c r="L22" s="65" t="e">
        <f>IF(D22=0,0,SUMIFS(#REF!,#REF!,H$19,#REF!,$G$18,#REF!,$B22)/SUMIFS(#REF!,#REF!,H$19,#REF!,$G$18,#REF!,$B22))</f>
        <v>#REF!</v>
      </c>
      <c r="M22" s="10" t="e">
        <f t="shared" ref="M22:M38" si="2">IF(L22=0,"INF",(K22-L22)/L22)</f>
        <v>#REF!</v>
      </c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/>
      <c r="AK22"/>
      <c r="AL22"/>
    </row>
    <row r="23" spans="1:38" s="8" customFormat="1" ht="17.05" customHeight="1" x14ac:dyDescent="0.55000000000000004">
      <c r="A23" s="5"/>
      <c r="B23" s="62" t="s">
        <v>208</v>
      </c>
      <c r="C23" s="9" t="e">
        <f>SUMIFS(#REF!,#REF!,'Statewide Summary'!$B23,#REF!,'Statewide Summary'!$C$19,#REF!,'Statewide Summary'!$C$18)</f>
        <v>#REF!</v>
      </c>
      <c r="D23" s="9" t="e">
        <f>SUMIFS(#REF!,#REF!,'Statewide Summary'!$B23,#REF!,'Statewide Summary'!$D$19,#REF!,'Statewide Summary'!$C$18)</f>
        <v>#REF!</v>
      </c>
      <c r="E23" s="10" t="e">
        <f t="shared" si="0"/>
        <v>#REF!</v>
      </c>
      <c r="F23" s="5"/>
      <c r="G23" s="14" t="e">
        <f>IF(C23=0,0,SUMIFS(#REF!,#REF!,G$19,#REF!,$G$18,#REF!,$B23)/SUMIFS(#REF!,#REF!,G$19,#REF!,$G$18,#REF!,$B23))</f>
        <v>#REF!</v>
      </c>
      <c r="H23" s="14" t="e">
        <f>IF(D23=0,0,SUMIFS(#REF!,#REF!,H$19,#REF!,$G$18,#REF!,$B23)/SUMIFS(#REF!,#REF!,H$19,#REF!,$G$18,#REF!,$B23))</f>
        <v>#REF!</v>
      </c>
      <c r="I23" s="10" t="e">
        <f t="shared" si="1"/>
        <v>#REF!</v>
      </c>
      <c r="J23" s="5"/>
      <c r="K23" s="65" t="e">
        <f>IF(C23=0,0,SUMIFS(#REF!,#REF!,G$19,#REF!,$G$18,#REF!,$B23)/SUMIFS(#REF!,#REF!,G$19,#REF!,$G$18,#REF!,$B23))</f>
        <v>#REF!</v>
      </c>
      <c r="L23" s="65" t="e">
        <f>IF(D23=0,0,SUMIFS(#REF!,#REF!,H$19,#REF!,$G$18,#REF!,$B23)/SUMIFS(#REF!,#REF!,H$19,#REF!,$G$18,#REF!,$B23))</f>
        <v>#REF!</v>
      </c>
      <c r="M23" s="10" t="e">
        <f t="shared" si="2"/>
        <v>#REF!</v>
      </c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/>
      <c r="AK23"/>
      <c r="AL23"/>
    </row>
    <row r="24" spans="1:38" s="8" customFormat="1" ht="17.05" customHeight="1" x14ac:dyDescent="0.55000000000000004">
      <c r="A24" s="5"/>
      <c r="B24" s="62" t="s">
        <v>286</v>
      </c>
      <c r="C24" s="9" t="e">
        <f>SUMIFS(#REF!,#REF!,'Statewide Summary'!$B24,#REF!,'Statewide Summary'!$C$19,#REF!,'Statewide Summary'!$C$18)</f>
        <v>#REF!</v>
      </c>
      <c r="D24" s="9" t="e">
        <f>SUMIFS(#REF!,#REF!,'Statewide Summary'!$B24,#REF!,'Statewide Summary'!$D$19,#REF!,'Statewide Summary'!$C$18)</f>
        <v>#REF!</v>
      </c>
      <c r="E24" s="10" t="e">
        <f t="shared" si="0"/>
        <v>#REF!</v>
      </c>
      <c r="F24" s="5"/>
      <c r="G24" s="14" t="e">
        <f>IF(C24=0,0,SUMIFS(#REF!,#REF!,G$19,#REF!,$G$18,#REF!,$B24)/SUMIFS(#REF!,#REF!,G$19,#REF!,$G$18,#REF!,$B24))</f>
        <v>#REF!</v>
      </c>
      <c r="H24" s="14" t="e">
        <f>IF(D24=0,0,SUMIFS(#REF!,#REF!,H$19,#REF!,$G$18,#REF!,$B24)/SUMIFS(#REF!,#REF!,H$19,#REF!,$G$18,#REF!,$B24))</f>
        <v>#REF!</v>
      </c>
      <c r="I24" s="10" t="e">
        <f t="shared" si="1"/>
        <v>#REF!</v>
      </c>
      <c r="J24" s="5"/>
      <c r="K24" s="65" t="e">
        <f>IF(C24=0,0,SUMIFS(#REF!,#REF!,G$19,#REF!,$G$18,#REF!,$B24)/SUMIFS(#REF!,#REF!,G$19,#REF!,$G$18,#REF!,$B24))</f>
        <v>#REF!</v>
      </c>
      <c r="L24" s="65" t="e">
        <f>IF(D24=0,0,SUMIFS(#REF!,#REF!,H$19,#REF!,$G$18,#REF!,$B24)/SUMIFS(#REF!,#REF!,H$19,#REF!,$G$18,#REF!,$B24))</f>
        <v>#REF!</v>
      </c>
      <c r="M24" s="10" t="e">
        <f t="shared" si="2"/>
        <v>#REF!</v>
      </c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/>
      <c r="AK24"/>
      <c r="AL24"/>
    </row>
    <row r="25" spans="1:38" s="8" customFormat="1" ht="17.05" customHeight="1" x14ac:dyDescent="0.55000000000000004">
      <c r="A25" s="5"/>
      <c r="B25" s="61" t="s">
        <v>51</v>
      </c>
      <c r="C25" s="9" t="e">
        <f>SUMIFS(#REF!,#REF!,'Statewide Summary'!$B25,#REF!,'Statewide Summary'!$C$19,#REF!,'Statewide Summary'!$C$18)</f>
        <v>#REF!</v>
      </c>
      <c r="D25" s="9" t="e">
        <f>SUMIFS(#REF!,#REF!,'Statewide Summary'!$B25,#REF!,'Statewide Summary'!$D$19,#REF!,'Statewide Summary'!$C$18)</f>
        <v>#REF!</v>
      </c>
      <c r="E25" s="10" t="e">
        <f t="shared" si="0"/>
        <v>#REF!</v>
      </c>
      <c r="F25" s="5"/>
      <c r="G25" s="14" t="e">
        <f>IF(C25=0,0,SUMIFS(#REF!,#REF!,G$19,#REF!,$G$18,#REF!,$B25)/SUMIFS(#REF!,#REF!,G$19,#REF!,$G$18,#REF!,$B25))</f>
        <v>#REF!</v>
      </c>
      <c r="H25" s="14" t="e">
        <f>IF(D25=0,0,SUMIFS(#REF!,#REF!,H$19,#REF!,$G$18,#REF!,$B25)/SUMIFS(#REF!,#REF!,H$19,#REF!,$G$18,#REF!,$B25))</f>
        <v>#REF!</v>
      </c>
      <c r="I25" s="10" t="e">
        <f t="shared" si="1"/>
        <v>#REF!</v>
      </c>
      <c r="J25" s="5"/>
      <c r="K25" s="65" t="e">
        <f>IF(C25=0,0,SUMIFS(#REF!,#REF!,G$19,#REF!,$G$18,#REF!,$B25)/SUMIFS(#REF!,#REF!,G$19,#REF!,$G$18,#REF!,$B25))</f>
        <v>#REF!</v>
      </c>
      <c r="L25" s="65" t="e">
        <f>IF(D25=0,0,SUMIFS(#REF!,#REF!,H$19,#REF!,$G$18,#REF!,$B25)/SUMIFS(#REF!,#REF!,H$19,#REF!,$G$18,#REF!,$B25))</f>
        <v>#REF!</v>
      </c>
      <c r="M25" s="10" t="e">
        <f t="shared" si="2"/>
        <v>#REF!</v>
      </c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/>
      <c r="AK25"/>
      <c r="AL25"/>
    </row>
    <row r="26" spans="1:38" s="8" customFormat="1" ht="17.05" customHeight="1" x14ac:dyDescent="0.55000000000000004">
      <c r="A26" s="5"/>
      <c r="B26" s="61" t="s">
        <v>8</v>
      </c>
      <c r="C26" s="9" t="e">
        <f>SUMIFS(#REF!,#REF!,'Statewide Summary'!$B26,#REF!,'Statewide Summary'!$C$19,#REF!,'Statewide Summary'!$C$18)</f>
        <v>#REF!</v>
      </c>
      <c r="D26" s="9" t="e">
        <f>SUMIFS(#REF!,#REF!,'Statewide Summary'!$B26,#REF!,'Statewide Summary'!$D$19,#REF!,'Statewide Summary'!$C$18)</f>
        <v>#REF!</v>
      </c>
      <c r="E26" s="10" t="e">
        <f t="shared" si="0"/>
        <v>#REF!</v>
      </c>
      <c r="F26" s="5"/>
      <c r="G26" s="14" t="e">
        <f>IF(C26=0,0,SUMIFS(#REF!,#REF!,G$19,#REF!,$G$18,#REF!,$B26)/SUMIFS(#REF!,#REF!,G$19,#REF!,$G$18,#REF!,$B26))</f>
        <v>#REF!</v>
      </c>
      <c r="H26" s="14" t="e">
        <f>IF(D26=0,0,SUMIFS(#REF!,#REF!,H$19,#REF!,$G$18,#REF!,$B26)/SUMIFS(#REF!,#REF!,H$19,#REF!,$G$18,#REF!,$B26))</f>
        <v>#REF!</v>
      </c>
      <c r="I26" s="10" t="e">
        <f t="shared" si="1"/>
        <v>#REF!</v>
      </c>
      <c r="J26" s="5"/>
      <c r="K26" s="65" t="e">
        <f>IF(C26=0,0,SUMIFS(#REF!,#REF!,G$19,#REF!,$G$18,#REF!,$B26)/SUMIFS(#REF!,#REF!,G$19,#REF!,$G$18,#REF!,$B26))</f>
        <v>#REF!</v>
      </c>
      <c r="L26" s="65" t="e">
        <f>IF(D26=0,0,SUMIFS(#REF!,#REF!,H$19,#REF!,$G$18,#REF!,$B26)/SUMIFS(#REF!,#REF!,H$19,#REF!,$G$18,#REF!,$B26))</f>
        <v>#REF!</v>
      </c>
      <c r="M26" s="10" t="e">
        <f t="shared" si="2"/>
        <v>#REF!</v>
      </c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/>
      <c r="AK26"/>
      <c r="AL26"/>
    </row>
    <row r="27" spans="1:38" s="8" customFormat="1" ht="17.05" customHeight="1" x14ac:dyDescent="0.55000000000000004">
      <c r="A27" s="5"/>
      <c r="B27" s="61" t="s">
        <v>256</v>
      </c>
      <c r="C27" s="9" t="e">
        <f>SUMIFS(#REF!,#REF!,'Statewide Summary'!$B27,#REF!,'Statewide Summary'!$C$19,#REF!,'Statewide Summary'!$C$18)</f>
        <v>#REF!</v>
      </c>
      <c r="D27" s="9" t="e">
        <f>SUMIFS(#REF!,#REF!,'Statewide Summary'!$B27,#REF!,'Statewide Summary'!$D$19,#REF!,'Statewide Summary'!$C$18)</f>
        <v>#REF!</v>
      </c>
      <c r="E27" s="10" t="e">
        <f t="shared" si="0"/>
        <v>#REF!</v>
      </c>
      <c r="F27" s="5"/>
      <c r="G27" s="14" t="e">
        <f>IF(C27=0,0,SUMIFS(#REF!,#REF!,G$19,#REF!,$G$18,#REF!,$B27)/SUMIFS(#REF!,#REF!,G$19,#REF!,$G$18,#REF!,$B27))</f>
        <v>#REF!</v>
      </c>
      <c r="H27" s="14" t="e">
        <f>IF(D27=0,0,SUMIFS(#REF!,#REF!,H$19,#REF!,$G$18,#REF!,$B27)/SUMIFS(#REF!,#REF!,H$19,#REF!,$G$18,#REF!,$B27))</f>
        <v>#REF!</v>
      </c>
      <c r="I27" s="10" t="e">
        <f t="shared" si="1"/>
        <v>#REF!</v>
      </c>
      <c r="J27" s="5"/>
      <c r="K27" s="65" t="e">
        <f>IF(C27=0,0,SUMIFS(#REF!,#REF!,G$19,#REF!,$G$18,#REF!,$B27)/SUMIFS(#REF!,#REF!,G$19,#REF!,$G$18,#REF!,$B27))</f>
        <v>#REF!</v>
      </c>
      <c r="L27" s="65" t="e">
        <f>IF(D27=0,0,SUMIFS(#REF!,#REF!,H$19,#REF!,$G$18,#REF!,$B27)/SUMIFS(#REF!,#REF!,H$19,#REF!,$G$18,#REF!,$B27))</f>
        <v>#REF!</v>
      </c>
      <c r="M27" s="10" t="e">
        <f t="shared" si="2"/>
        <v>#REF!</v>
      </c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/>
      <c r="AK27"/>
      <c r="AL27"/>
    </row>
    <row r="28" spans="1:38" s="8" customFormat="1" ht="17.05" customHeight="1" x14ac:dyDescent="0.55000000000000004">
      <c r="A28" s="5"/>
      <c r="B28" s="61" t="s">
        <v>66</v>
      </c>
      <c r="C28" s="9" t="e">
        <f>SUMIFS(#REF!,#REF!,'Statewide Summary'!$B28,#REF!,'Statewide Summary'!$C$19,#REF!,'Statewide Summary'!$C$18)</f>
        <v>#REF!</v>
      </c>
      <c r="D28" s="9" t="e">
        <f>SUMIFS(#REF!,#REF!,'Statewide Summary'!$B28,#REF!,'Statewide Summary'!$D$19,#REF!,'Statewide Summary'!$C$18)</f>
        <v>#REF!</v>
      </c>
      <c r="E28" s="10" t="e">
        <f t="shared" si="0"/>
        <v>#REF!</v>
      </c>
      <c r="F28" s="5"/>
      <c r="G28" s="14" t="e">
        <f>IF(C28=0,0,SUMIFS(#REF!,#REF!,G$19,#REF!,$G$18,#REF!,$B28)/SUMIFS(#REF!,#REF!,G$19,#REF!,$G$18,#REF!,$B28))</f>
        <v>#REF!</v>
      </c>
      <c r="H28" s="14" t="e">
        <f>IF(D28=0,0,SUMIFS(#REF!,#REF!,H$19,#REF!,$G$18,#REF!,$B28)/SUMIFS(#REF!,#REF!,H$19,#REF!,$G$18,#REF!,$B28))</f>
        <v>#REF!</v>
      </c>
      <c r="I28" s="10" t="e">
        <f t="shared" si="1"/>
        <v>#REF!</v>
      </c>
      <c r="J28" s="5"/>
      <c r="K28" s="65" t="e">
        <f>IF(C28=0,0,SUMIFS(#REF!,#REF!,G$19,#REF!,$G$18,#REF!,$B28)/SUMIFS(#REF!,#REF!,G$19,#REF!,$G$18,#REF!,$B28))</f>
        <v>#REF!</v>
      </c>
      <c r="L28" s="65" t="e">
        <f>IF(D28=0,0,SUMIFS(#REF!,#REF!,H$19,#REF!,$G$18,#REF!,$B28)/SUMIFS(#REF!,#REF!,H$19,#REF!,$G$18,#REF!,$B28))</f>
        <v>#REF!</v>
      </c>
      <c r="M28" s="10" t="e">
        <f t="shared" si="2"/>
        <v>#REF!</v>
      </c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/>
      <c r="AK28"/>
      <c r="AL28"/>
    </row>
    <row r="29" spans="1:38" s="8" customFormat="1" ht="17.05" customHeight="1" x14ac:dyDescent="0.55000000000000004">
      <c r="A29" s="5"/>
      <c r="B29" s="61" t="s">
        <v>190</v>
      </c>
      <c r="C29" s="9" t="e">
        <f>SUMIFS(#REF!,#REF!,'Statewide Summary'!$B29,#REF!,'Statewide Summary'!$C$19,#REF!,'Statewide Summary'!$C$18)</f>
        <v>#REF!</v>
      </c>
      <c r="D29" s="9" t="e">
        <f>SUMIFS(#REF!,#REF!,'Statewide Summary'!$B29,#REF!,'Statewide Summary'!$D$19,#REF!,'Statewide Summary'!$C$18)</f>
        <v>#REF!</v>
      </c>
      <c r="E29" s="10" t="e">
        <f t="shared" si="0"/>
        <v>#REF!</v>
      </c>
      <c r="F29" s="5"/>
      <c r="G29" s="14" t="e">
        <f>IF(C29=0,0,SUMIFS(#REF!,#REF!,G$19,#REF!,$G$18,#REF!,$B29)/SUMIFS(#REF!,#REF!,G$19,#REF!,$G$18,#REF!,$B29))</f>
        <v>#REF!</v>
      </c>
      <c r="H29" s="14" t="e">
        <f>IF(D29=0,0,SUMIFS(#REF!,#REF!,H$19,#REF!,$G$18,#REF!,$B29)/SUMIFS(#REF!,#REF!,H$19,#REF!,$G$18,#REF!,$B29))</f>
        <v>#REF!</v>
      </c>
      <c r="I29" s="10" t="e">
        <f t="shared" si="1"/>
        <v>#REF!</v>
      </c>
      <c r="J29" s="5"/>
      <c r="K29" s="65" t="e">
        <f>IF(C29=0,0,SUMIFS(#REF!,#REF!,G$19,#REF!,$G$18,#REF!,$B29)/SUMIFS(#REF!,#REF!,G$19,#REF!,$G$18,#REF!,$B29))</f>
        <v>#REF!</v>
      </c>
      <c r="L29" s="65" t="e">
        <f>IF(D29=0,0,SUMIFS(#REF!,#REF!,H$19,#REF!,$G$18,#REF!,$B29)/SUMIFS(#REF!,#REF!,H$19,#REF!,$G$18,#REF!,$B29))</f>
        <v>#REF!</v>
      </c>
      <c r="M29" s="10" t="e">
        <f t="shared" si="2"/>
        <v>#REF!</v>
      </c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/>
      <c r="AK29"/>
      <c r="AL29"/>
    </row>
    <row r="30" spans="1:38" s="8" customFormat="1" ht="17.05" customHeight="1" x14ac:dyDescent="0.55000000000000004">
      <c r="A30" s="5"/>
      <c r="B30" s="61" t="s">
        <v>179</v>
      </c>
      <c r="C30" s="9" t="e">
        <f>SUMIFS(#REF!,#REF!,'Statewide Summary'!$B30,#REF!,'Statewide Summary'!$C$19,#REF!,'Statewide Summary'!$C$18)</f>
        <v>#REF!</v>
      </c>
      <c r="D30" s="9" t="e">
        <f>SUMIFS(#REF!,#REF!,'Statewide Summary'!$B30,#REF!,'Statewide Summary'!$D$19,#REF!,'Statewide Summary'!$C$18)</f>
        <v>#REF!</v>
      </c>
      <c r="E30" s="10" t="e">
        <f t="shared" si="0"/>
        <v>#REF!</v>
      </c>
      <c r="F30" s="5"/>
      <c r="G30" s="14" t="e">
        <f>IF(C30=0,0,SUMIFS(#REF!,#REF!,G$19,#REF!,$G$18,#REF!,$B30)/SUMIFS(#REF!,#REF!,G$19,#REF!,$G$18,#REF!,$B30))</f>
        <v>#REF!</v>
      </c>
      <c r="H30" s="14" t="e">
        <f>IF(D30=0,0,SUMIFS(#REF!,#REF!,H$19,#REF!,$G$18,#REF!,$B30)/SUMIFS(#REF!,#REF!,H$19,#REF!,$G$18,#REF!,$B30))</f>
        <v>#REF!</v>
      </c>
      <c r="I30" s="10" t="e">
        <f t="shared" si="1"/>
        <v>#REF!</v>
      </c>
      <c r="J30" s="5"/>
      <c r="K30" s="65" t="e">
        <f>IF(C30=0,0,SUMIFS(#REF!,#REF!,G$19,#REF!,$G$18,#REF!,$B30)/SUMIFS(#REF!,#REF!,G$19,#REF!,$G$18,#REF!,$B30))</f>
        <v>#REF!</v>
      </c>
      <c r="L30" s="65" t="e">
        <f>IF(D30=0,0,SUMIFS(#REF!,#REF!,H$19,#REF!,$G$18,#REF!,$B30)/SUMIFS(#REF!,#REF!,H$19,#REF!,$G$18,#REF!,$B30))</f>
        <v>#REF!</v>
      </c>
      <c r="M30" s="10" t="e">
        <f t="shared" si="2"/>
        <v>#REF!</v>
      </c>
      <c r="N30" s="5"/>
      <c r="O30" s="5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/>
      <c r="AK30"/>
      <c r="AL30"/>
    </row>
    <row r="31" spans="1:38" s="8" customFormat="1" ht="17.05" customHeight="1" x14ac:dyDescent="0.55000000000000004">
      <c r="A31" s="5"/>
      <c r="B31" s="61" t="s">
        <v>421</v>
      </c>
      <c r="C31" s="9" t="e">
        <f>SUMIFS(#REF!,#REF!,'Statewide Summary'!$B31,#REF!,'Statewide Summary'!$C$19,#REF!,'Statewide Summary'!$C$18)</f>
        <v>#REF!</v>
      </c>
      <c r="D31" s="9" t="e">
        <f>SUMIFS(#REF!,#REF!,'Statewide Summary'!$B31,#REF!,'Statewide Summary'!$D$19,#REF!,'Statewide Summary'!$C$18)</f>
        <v>#REF!</v>
      </c>
      <c r="E31" s="10" t="e">
        <f t="shared" si="0"/>
        <v>#REF!</v>
      </c>
      <c r="F31" s="5"/>
      <c r="G31" s="14" t="e">
        <f>IF(C31=0,0,SUMIFS(#REF!,#REF!,G$19,#REF!,$G$18,#REF!,$B31)/SUMIFS(#REF!,#REF!,G$19,#REF!,$G$18,#REF!,$B31))</f>
        <v>#REF!</v>
      </c>
      <c r="H31" s="14" t="e">
        <f>IF(D31=0,0,SUMIFS(#REF!,#REF!,H$19,#REF!,$G$18,#REF!,$B31)/SUMIFS(#REF!,#REF!,H$19,#REF!,$G$18,#REF!,$B31))</f>
        <v>#REF!</v>
      </c>
      <c r="I31" s="10" t="e">
        <f t="shared" si="1"/>
        <v>#REF!</v>
      </c>
      <c r="J31" s="5"/>
      <c r="K31" s="65" t="e">
        <f>IF(C31=0,0,SUMIFS(#REF!,#REF!,G$19,#REF!,$G$18,#REF!,$B31)/SUMIFS(#REF!,#REF!,G$19,#REF!,$G$18,#REF!,$B31))</f>
        <v>#REF!</v>
      </c>
      <c r="L31" s="65" t="e">
        <f>IF(D31=0,0,SUMIFS(#REF!,#REF!,H$19,#REF!,$G$18,#REF!,$B31)/SUMIFS(#REF!,#REF!,H$19,#REF!,$G$18,#REF!,$B31))</f>
        <v>#REF!</v>
      </c>
      <c r="M31" s="10" t="e">
        <f t="shared" si="2"/>
        <v>#REF!</v>
      </c>
      <c r="N31" s="5"/>
      <c r="O31" s="5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/>
      <c r="AK31"/>
      <c r="AL31"/>
    </row>
    <row r="32" spans="1:38" s="8" customFormat="1" ht="17.05" customHeight="1" x14ac:dyDescent="0.55000000000000004">
      <c r="A32" s="5"/>
      <c r="B32" s="61" t="s">
        <v>497</v>
      </c>
      <c r="C32" s="9" t="e">
        <f>SUMIFS(#REF!,#REF!,'Statewide Summary'!$B32,#REF!,'Statewide Summary'!$C$19,#REF!,'Statewide Summary'!$C$18)</f>
        <v>#REF!</v>
      </c>
      <c r="D32" s="9" t="e">
        <f>SUMIFS(#REF!,#REF!,'Statewide Summary'!$B32,#REF!,'Statewide Summary'!$D$19,#REF!,'Statewide Summary'!$C$18)</f>
        <v>#REF!</v>
      </c>
      <c r="E32" s="10" t="e">
        <f t="shared" si="0"/>
        <v>#REF!</v>
      </c>
      <c r="F32" s="5"/>
      <c r="G32" s="14" t="e">
        <f>IF(C32=0,0,SUMIFS(#REF!,#REF!,G$19,#REF!,$G$18,#REF!,$B32)/SUMIFS(#REF!,#REF!,G$19,#REF!,$G$18,#REF!,$B32))</f>
        <v>#REF!</v>
      </c>
      <c r="H32" s="14" t="e">
        <f>IF(D32=0,0,SUMIFS(#REF!,#REF!,H$19,#REF!,$G$18,#REF!,$B32)/SUMIFS(#REF!,#REF!,H$19,#REF!,$G$18,#REF!,$B32))</f>
        <v>#REF!</v>
      </c>
      <c r="I32" s="10" t="e">
        <f t="shared" si="1"/>
        <v>#REF!</v>
      </c>
      <c r="J32" s="5"/>
      <c r="K32" s="65" t="e">
        <f>IF(C32=0,0,SUMIFS(#REF!,#REF!,G$19,#REF!,$G$18,#REF!,$B32)/SUMIFS(#REF!,#REF!,G$19,#REF!,$G$18,#REF!,$B32))</f>
        <v>#REF!</v>
      </c>
      <c r="L32" s="65" t="e">
        <f>IF(D32=0,0,SUMIFS(#REF!,#REF!,H$19,#REF!,$G$18,#REF!,$B32)/SUMIFS(#REF!,#REF!,H$19,#REF!,$G$18,#REF!,$B32))</f>
        <v>#REF!</v>
      </c>
      <c r="M32" s="10" t="e">
        <f t="shared" si="2"/>
        <v>#REF!</v>
      </c>
      <c r="N32" s="5"/>
      <c r="O32" s="5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/>
      <c r="AK32"/>
      <c r="AL32"/>
    </row>
    <row r="33" spans="1:38" s="8" customFormat="1" ht="17.05" customHeight="1" x14ac:dyDescent="0.55000000000000004">
      <c r="A33" s="5"/>
      <c r="B33" s="61" t="s">
        <v>239</v>
      </c>
      <c r="C33" s="9" t="e">
        <f>SUMIFS(#REF!,#REF!,'Statewide Summary'!$B33,#REF!,'Statewide Summary'!$C$19,#REF!,'Statewide Summary'!$C$18)</f>
        <v>#REF!</v>
      </c>
      <c r="D33" s="9" t="e">
        <f>SUMIFS(#REF!,#REF!,'Statewide Summary'!$B33,#REF!,'Statewide Summary'!$D$19,#REF!,'Statewide Summary'!$C$18)</f>
        <v>#REF!</v>
      </c>
      <c r="E33" s="10" t="e">
        <f t="shared" si="0"/>
        <v>#REF!</v>
      </c>
      <c r="F33" s="5"/>
      <c r="G33" s="14" t="e">
        <f>IF(C33=0,0,SUMIFS(#REF!,#REF!,G$19,#REF!,$G$18,#REF!,$B33)/SUMIFS(#REF!,#REF!,G$19,#REF!,$G$18,#REF!,$B33))</f>
        <v>#REF!</v>
      </c>
      <c r="H33" s="14" t="e">
        <f>IF(D33=0,0,SUMIFS(#REF!,#REF!,H$19,#REF!,$G$18,#REF!,$B33)/SUMIFS(#REF!,#REF!,H$19,#REF!,$G$18,#REF!,$B33))</f>
        <v>#REF!</v>
      </c>
      <c r="I33" s="10" t="e">
        <f t="shared" si="1"/>
        <v>#REF!</v>
      </c>
      <c r="J33" s="5"/>
      <c r="K33" s="65" t="e">
        <f>IF(C33=0,0,SUMIFS(#REF!,#REF!,G$19,#REF!,$G$18,#REF!,$B33)/SUMIFS(#REF!,#REF!,G$19,#REF!,$G$18,#REF!,$B33))</f>
        <v>#REF!</v>
      </c>
      <c r="L33" s="65" t="e">
        <f>IF(D33=0,0,SUMIFS(#REF!,#REF!,H$19,#REF!,$G$18,#REF!,$B33)/SUMIFS(#REF!,#REF!,H$19,#REF!,$G$18,#REF!,$B33))</f>
        <v>#REF!</v>
      </c>
      <c r="M33" s="10" t="e">
        <f t="shared" si="2"/>
        <v>#REF!</v>
      </c>
      <c r="N33" s="5"/>
      <c r="O33" s="5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/>
      <c r="AK33"/>
      <c r="AL33"/>
    </row>
    <row r="34" spans="1:38" s="8" customFormat="1" ht="17.05" customHeight="1" x14ac:dyDescent="0.55000000000000004">
      <c r="A34" s="5"/>
      <c r="B34" s="61" t="s">
        <v>436</v>
      </c>
      <c r="C34" s="9" t="e">
        <f>SUMIFS(#REF!,#REF!,'Statewide Summary'!$B34,#REF!,'Statewide Summary'!$C$19,#REF!,'Statewide Summary'!$C$18)</f>
        <v>#REF!</v>
      </c>
      <c r="D34" s="9" t="e">
        <f>SUMIFS(#REF!,#REF!,'Statewide Summary'!$B34,#REF!,'Statewide Summary'!$D$19,#REF!,'Statewide Summary'!$C$18)</f>
        <v>#REF!</v>
      </c>
      <c r="E34" s="10" t="e">
        <f t="shared" si="0"/>
        <v>#REF!</v>
      </c>
      <c r="F34" s="5"/>
      <c r="G34" s="14" t="e">
        <f>IF(C34=0,0,SUMIFS(#REF!,#REF!,G$19,#REF!,$G$18,#REF!,$B34)/SUMIFS(#REF!,#REF!,G$19,#REF!,$G$18,#REF!,$B34))</f>
        <v>#REF!</v>
      </c>
      <c r="H34" s="14" t="e">
        <f>IF(D34=0,0,SUMIFS(#REF!,#REF!,H$19,#REF!,$G$18,#REF!,$B34)/SUMIFS(#REF!,#REF!,H$19,#REF!,$G$18,#REF!,$B34))</f>
        <v>#REF!</v>
      </c>
      <c r="I34" s="10" t="e">
        <f t="shared" si="1"/>
        <v>#REF!</v>
      </c>
      <c r="J34" s="5"/>
      <c r="K34" s="65" t="e">
        <f>IF(C34=0,0,SUMIFS(#REF!,#REF!,G$19,#REF!,$G$18,#REF!,$B34)/SUMIFS(#REF!,#REF!,G$19,#REF!,$G$18,#REF!,$B34))</f>
        <v>#REF!</v>
      </c>
      <c r="L34" s="65" t="e">
        <f>IF(D34=0,0,SUMIFS(#REF!,#REF!,H$19,#REF!,$G$18,#REF!,$B34)/SUMIFS(#REF!,#REF!,H$19,#REF!,$G$18,#REF!,$B34))</f>
        <v>#REF!</v>
      </c>
      <c r="M34" s="10" t="e">
        <f t="shared" si="2"/>
        <v>#REF!</v>
      </c>
      <c r="N34" s="5"/>
      <c r="O34" s="5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/>
      <c r="AK34"/>
      <c r="AL34"/>
    </row>
    <row r="35" spans="1:38" s="8" customFormat="1" ht="17.05" customHeight="1" x14ac:dyDescent="0.55000000000000004">
      <c r="A35" s="5"/>
      <c r="B35" s="61" t="s">
        <v>94</v>
      </c>
      <c r="C35" s="9" t="e">
        <f>SUMIFS(#REF!,#REF!,'Statewide Summary'!$B35,#REF!,'Statewide Summary'!$C$19,#REF!,'Statewide Summary'!$C$18)</f>
        <v>#REF!</v>
      </c>
      <c r="D35" s="9" t="e">
        <f>SUMIFS(#REF!,#REF!,'Statewide Summary'!$B35,#REF!,'Statewide Summary'!$D$19,#REF!,'Statewide Summary'!$C$18)</f>
        <v>#REF!</v>
      </c>
      <c r="E35" s="10" t="e">
        <f t="shared" si="0"/>
        <v>#REF!</v>
      </c>
      <c r="F35" s="5"/>
      <c r="G35" s="14" t="e">
        <f>IF(C35=0,0,SUMIFS(#REF!,#REF!,G$19,#REF!,$G$18,#REF!,$B35)/SUMIFS(#REF!,#REF!,G$19,#REF!,$G$18,#REF!,$B35))</f>
        <v>#REF!</v>
      </c>
      <c r="H35" s="14" t="e">
        <f>IF(D35=0,0,SUMIFS(#REF!,#REF!,H$19,#REF!,$G$18,#REF!,$B35)/SUMIFS(#REF!,#REF!,H$19,#REF!,$G$18,#REF!,$B35))</f>
        <v>#REF!</v>
      </c>
      <c r="I35" s="10" t="e">
        <f t="shared" si="1"/>
        <v>#REF!</v>
      </c>
      <c r="J35" s="5"/>
      <c r="K35" s="65" t="e">
        <f>IF(C35=0,0,SUMIFS(#REF!,#REF!,G$19,#REF!,$G$18,#REF!,$B35)/SUMIFS(#REF!,#REF!,G$19,#REF!,$G$18,#REF!,$B35))</f>
        <v>#REF!</v>
      </c>
      <c r="L35" s="65" t="e">
        <f>IF(D35=0,0,SUMIFS(#REF!,#REF!,H$19,#REF!,$G$18,#REF!,$B35)/SUMIFS(#REF!,#REF!,H$19,#REF!,$G$18,#REF!,$B35))</f>
        <v>#REF!</v>
      </c>
      <c r="M35" s="10" t="e">
        <f t="shared" si="2"/>
        <v>#REF!</v>
      </c>
      <c r="N35" s="5"/>
      <c r="O35" s="5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/>
      <c r="AK35"/>
      <c r="AL35"/>
    </row>
    <row r="36" spans="1:38" s="8" customFormat="1" ht="17.05" customHeight="1" x14ac:dyDescent="0.55000000000000004">
      <c r="A36" s="5"/>
      <c r="B36" s="61" t="s">
        <v>5</v>
      </c>
      <c r="C36" s="9" t="e">
        <f>SUMIFS(#REF!,#REF!,'Statewide Summary'!$B36,#REF!,'Statewide Summary'!$C$19,#REF!,'Statewide Summary'!$C$18)</f>
        <v>#REF!</v>
      </c>
      <c r="D36" s="9" t="e">
        <f>SUMIFS(#REF!,#REF!,'Statewide Summary'!$B36,#REF!,'Statewide Summary'!$D$19,#REF!,'Statewide Summary'!$C$18)</f>
        <v>#REF!</v>
      </c>
      <c r="E36" s="10" t="e">
        <f t="shared" si="0"/>
        <v>#REF!</v>
      </c>
      <c r="F36" s="5"/>
      <c r="G36" s="14" t="e">
        <f>IF(C36=0,0,SUMIFS(#REF!,#REF!,G$19,#REF!,$G$18,#REF!,$B36)/SUMIFS(#REF!,#REF!,G$19,#REF!,$G$18,#REF!,$B36))</f>
        <v>#REF!</v>
      </c>
      <c r="H36" s="14" t="e">
        <f>IF(D36=0,0,SUMIFS(#REF!,#REF!,H$19,#REF!,$G$18,#REF!,$B36)/SUMIFS(#REF!,#REF!,H$19,#REF!,$G$18,#REF!,$B36))</f>
        <v>#REF!</v>
      </c>
      <c r="I36" s="10" t="e">
        <f t="shared" si="1"/>
        <v>#REF!</v>
      </c>
      <c r="J36" s="5"/>
      <c r="K36" s="65" t="e">
        <f>IF(C36=0,0,SUMIFS(#REF!,#REF!,G$19,#REF!,$G$18,#REF!,$B36)/SUMIFS(#REF!,#REF!,G$19,#REF!,$G$18,#REF!,$B36))</f>
        <v>#REF!</v>
      </c>
      <c r="L36" s="65" t="e">
        <f>IF(D36=0,0,SUMIFS(#REF!,#REF!,H$19,#REF!,$G$18,#REF!,$B36)/SUMIFS(#REF!,#REF!,H$19,#REF!,$G$18,#REF!,$B36))</f>
        <v>#REF!</v>
      </c>
      <c r="M36" s="10" t="e">
        <f t="shared" si="2"/>
        <v>#REF!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</row>
    <row r="37" spans="1:38" s="8" customFormat="1" ht="17.05" customHeight="1" x14ac:dyDescent="0.55000000000000004">
      <c r="A37" s="5"/>
      <c r="B37" s="61" t="s">
        <v>2</v>
      </c>
      <c r="C37" s="9" t="e">
        <f>SUMIFS(#REF!,#REF!,'Statewide Summary'!$B37,#REF!,'Statewide Summary'!$C$19,#REF!,'Statewide Summary'!$C$18)</f>
        <v>#REF!</v>
      </c>
      <c r="D37" s="9" t="e">
        <f>SUMIFS(#REF!,#REF!,'Statewide Summary'!$B37,#REF!,'Statewide Summary'!$D$19,#REF!,'Statewide Summary'!$C$18)</f>
        <v>#REF!</v>
      </c>
      <c r="E37" s="10" t="e">
        <f t="shared" si="0"/>
        <v>#REF!</v>
      </c>
      <c r="F37" s="5"/>
      <c r="G37" s="14" t="e">
        <f>IF(C37=0,0,SUMIFS(#REF!,#REF!,G$19,#REF!,$G$18,#REF!,$B37)/SUMIFS(#REF!,#REF!,G$19,#REF!,$G$18,#REF!,$B37))</f>
        <v>#REF!</v>
      </c>
      <c r="H37" s="14" t="e">
        <f>IF(D37=0,0,SUMIFS(#REF!,#REF!,H$19,#REF!,$G$18,#REF!,$B37)/SUMIFS(#REF!,#REF!,H$19,#REF!,$G$18,#REF!,$B37))</f>
        <v>#REF!</v>
      </c>
      <c r="I37" s="10" t="e">
        <f t="shared" si="1"/>
        <v>#REF!</v>
      </c>
      <c r="J37" s="5"/>
      <c r="K37" s="65" t="e">
        <f>IF(C37=0,0,SUMIFS(#REF!,#REF!,G$19,#REF!,$G$18,#REF!,$B37)/SUMIFS(#REF!,#REF!,G$19,#REF!,$G$18,#REF!,$B37))</f>
        <v>#REF!</v>
      </c>
      <c r="L37" s="65" t="e">
        <f>IF(D37=0,0,SUMIFS(#REF!,#REF!,H$19,#REF!,$G$18,#REF!,$B37)/SUMIFS(#REF!,#REF!,H$19,#REF!,$G$18,#REF!,$B37))</f>
        <v>#REF!</v>
      </c>
      <c r="M37" s="10" t="e">
        <f t="shared" si="2"/>
        <v>#REF!</v>
      </c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</row>
    <row r="38" spans="1:38" s="8" customFormat="1" ht="17.05" customHeight="1" thickBot="1" x14ac:dyDescent="0.6">
      <c r="A38" s="5"/>
      <c r="B38" s="60" t="s">
        <v>872</v>
      </c>
      <c r="C38" s="11" t="e">
        <f>SUM(C20:C37)</f>
        <v>#REF!</v>
      </c>
      <c r="D38" s="11" t="e">
        <f>SUM(D20:D37)</f>
        <v>#REF!</v>
      </c>
      <c r="E38" s="12" t="e">
        <f t="shared" si="0"/>
        <v>#REF!</v>
      </c>
      <c r="F38" s="5"/>
      <c r="G38" s="13" t="e">
        <f>IF(C38=0,0,SUMPRODUCT(C20:C37,G20:G37)/C38)</f>
        <v>#REF!</v>
      </c>
      <c r="H38" s="13" t="e">
        <f>IF(D38=0,0,SUMPRODUCT(D20:D37,H20:H37)/D38)</f>
        <v>#REF!</v>
      </c>
      <c r="I38" s="12" t="e">
        <f t="shared" si="1"/>
        <v>#REF!</v>
      </c>
      <c r="J38" s="5"/>
      <c r="K38" s="66" t="e">
        <f>IF(G38=0,0,SUMPRODUCT(C20:C37,K20:K37)/C38)</f>
        <v>#REF!</v>
      </c>
      <c r="L38" s="66" t="e">
        <f>IF(D38=0,0,SUMPRODUCT(D20:D37,L20:L37)/D38)</f>
        <v>#REF!</v>
      </c>
      <c r="M38" s="12" t="e">
        <f t="shared" si="2"/>
        <v>#REF!</v>
      </c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</row>
    <row r="39" spans="1:38" ht="6.9" customHeight="1" thickTop="1" x14ac:dyDescent="0.55000000000000004">
      <c r="A39" s="3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</row>
    <row r="40" spans="1:38" x14ac:dyDescent="0.55000000000000004">
      <c r="A40" s="3"/>
      <c r="B40" s="85" t="s">
        <v>873</v>
      </c>
      <c r="C40" s="85"/>
      <c r="D40" s="85"/>
      <c r="E40" s="85"/>
      <c r="F40" s="85"/>
      <c r="G40" s="85"/>
      <c r="H40" s="85"/>
      <c r="I40" s="85"/>
      <c r="J40" s="3"/>
      <c r="K40" s="37"/>
      <c r="L40" s="37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</row>
    <row r="41" spans="1:38" x14ac:dyDescent="0.55000000000000004">
      <c r="A41" s="3"/>
      <c r="B41" s="85" t="s">
        <v>874</v>
      </c>
      <c r="C41" s="85"/>
      <c r="D41" s="85"/>
      <c r="E41" s="85"/>
      <c r="F41" s="85"/>
      <c r="G41" s="85"/>
      <c r="H41" s="85"/>
      <c r="I41" s="85"/>
      <c r="J41" s="3"/>
      <c r="K41" s="37"/>
      <c r="L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</row>
    <row r="42" spans="1:38" x14ac:dyDescent="0.55000000000000004">
      <c r="A42" s="3"/>
      <c r="B42" s="4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</row>
    <row r="43" spans="1:38" x14ac:dyDescent="0.55000000000000004">
      <c r="A43" s="3"/>
      <c r="B43" s="4"/>
      <c r="C43" s="3"/>
      <c r="D43" s="3"/>
      <c r="E43" s="3"/>
      <c r="F43" s="3"/>
      <c r="G43" s="64"/>
      <c r="H43" s="3"/>
      <c r="I43" s="3"/>
      <c r="J43" s="3"/>
      <c r="K43" s="64"/>
      <c r="L43" s="3"/>
      <c r="M43" s="3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</row>
    <row r="44" spans="1:38" x14ac:dyDescent="0.55000000000000004">
      <c r="A44" s="3"/>
      <c r="B44" s="4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</row>
    <row r="45" spans="1:38" x14ac:dyDescent="0.55000000000000004">
      <c r="A45" s="3"/>
      <c r="B45" s="4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</row>
    <row r="46" spans="1:38" x14ac:dyDescent="0.55000000000000004">
      <c r="A46" s="3"/>
      <c r="B46" s="4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</row>
    <row r="47" spans="1:38" x14ac:dyDescent="0.55000000000000004">
      <c r="A47" s="3"/>
      <c r="B47" s="4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</row>
    <row r="48" spans="1:38" x14ac:dyDescent="0.55000000000000004">
      <c r="A48" s="3"/>
      <c r="B48" s="4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</row>
    <row r="49" spans="1:35" x14ac:dyDescent="0.55000000000000004">
      <c r="A49" s="3"/>
      <c r="B49" s="4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</row>
    <row r="50" spans="1:35" x14ac:dyDescent="0.55000000000000004">
      <c r="A50" s="3"/>
      <c r="B50" s="4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</row>
    <row r="51" spans="1:35" x14ac:dyDescent="0.55000000000000004">
      <c r="A51" s="3"/>
      <c r="B51" s="4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</row>
    <row r="52" spans="1:35" x14ac:dyDescent="0.55000000000000004">
      <c r="A52" s="3"/>
      <c r="B52" s="4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</row>
    <row r="53" spans="1:35" x14ac:dyDescent="0.55000000000000004">
      <c r="A53" s="3"/>
      <c r="B53" s="4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</row>
    <row r="54" spans="1:35" x14ac:dyDescent="0.55000000000000004">
      <c r="A54" s="3"/>
      <c r="B54" s="4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</row>
    <row r="55" spans="1:35" x14ac:dyDescent="0.55000000000000004">
      <c r="A55" s="3"/>
      <c r="B55" s="4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</row>
    <row r="56" spans="1:35" x14ac:dyDescent="0.55000000000000004">
      <c r="A56" s="3"/>
      <c r="B56" s="4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</row>
    <row r="57" spans="1:35" x14ac:dyDescent="0.55000000000000004">
      <c r="A57" s="3"/>
      <c r="B57" s="4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</row>
    <row r="58" spans="1:35" x14ac:dyDescent="0.55000000000000004">
      <c r="A58" s="3"/>
      <c r="B58" s="4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</row>
    <row r="59" spans="1:35" x14ac:dyDescent="0.55000000000000004">
      <c r="A59" s="3"/>
      <c r="B59" s="4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</row>
    <row r="60" spans="1:35" x14ac:dyDescent="0.55000000000000004">
      <c r="A60" s="3"/>
      <c r="B60" s="4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</row>
    <row r="61" spans="1:35" x14ac:dyDescent="0.55000000000000004">
      <c r="A61" s="3"/>
      <c r="B61" s="4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</row>
    <row r="62" spans="1:35" x14ac:dyDescent="0.55000000000000004">
      <c r="A62" s="3"/>
      <c r="B62" s="4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</row>
    <row r="63" spans="1:35" x14ac:dyDescent="0.55000000000000004">
      <c r="A63" s="3"/>
      <c r="B63" s="4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</row>
    <row r="64" spans="1:35" x14ac:dyDescent="0.55000000000000004">
      <c r="A64" s="3"/>
      <c r="B64" s="4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</row>
    <row r="65" spans="1:51" x14ac:dyDescent="0.55000000000000004">
      <c r="A65" s="3"/>
      <c r="B65" s="4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</row>
    <row r="66" spans="1:51" x14ac:dyDescent="0.55000000000000004">
      <c r="A66" s="3"/>
      <c r="B66" s="4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</row>
    <row r="67" spans="1:51" x14ac:dyDescent="0.55000000000000004">
      <c r="A67" s="3"/>
      <c r="B67" s="4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</row>
    <row r="68" spans="1:51" x14ac:dyDescent="0.55000000000000004">
      <c r="A68" s="3"/>
      <c r="B68" s="4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</row>
    <row r="69" spans="1:51" x14ac:dyDescent="0.55000000000000004">
      <c r="A69" s="3"/>
      <c r="B69" s="4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</row>
    <row r="70" spans="1:51" x14ac:dyDescent="0.55000000000000004">
      <c r="A70" s="3"/>
      <c r="B70" s="4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</row>
    <row r="71" spans="1:51" x14ac:dyDescent="0.55000000000000004">
      <c r="A71" s="3"/>
      <c r="B71" s="4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</row>
    <row r="72" spans="1:51" x14ac:dyDescent="0.55000000000000004">
      <c r="A72" s="3"/>
      <c r="B72" s="4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</row>
    <row r="73" spans="1:51" x14ac:dyDescent="0.55000000000000004">
      <c r="A73" s="3"/>
      <c r="B73" s="4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</row>
    <row r="74" spans="1:51" x14ac:dyDescent="0.55000000000000004">
      <c r="A74" s="3"/>
      <c r="B74" s="4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</row>
    <row r="75" spans="1:51" x14ac:dyDescent="0.55000000000000004">
      <c r="A75" s="3"/>
      <c r="B75" s="4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</row>
    <row r="76" spans="1:51" x14ac:dyDescent="0.55000000000000004">
      <c r="A76" s="3"/>
      <c r="B76" s="4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</row>
    <row r="77" spans="1:51" x14ac:dyDescent="0.55000000000000004">
      <c r="A77" s="3"/>
      <c r="B77" s="4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63"/>
      <c r="AK77" s="63"/>
      <c r="AL77" s="63"/>
      <c r="AM77" s="63"/>
      <c r="AN77" s="63"/>
      <c r="AO77" s="63"/>
      <c r="AP77" s="63"/>
      <c r="AQ77" s="63"/>
      <c r="AR77" s="63"/>
      <c r="AS77" s="63"/>
      <c r="AT77" s="63"/>
      <c r="AU77" s="63"/>
      <c r="AV77" s="63"/>
      <c r="AW77" s="63"/>
      <c r="AX77" s="63"/>
      <c r="AY77" s="63"/>
    </row>
    <row r="78" spans="1:51" x14ac:dyDescent="0.55000000000000004">
      <c r="A78" s="3"/>
      <c r="B78" s="4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</row>
    <row r="79" spans="1:51" x14ac:dyDescent="0.55000000000000004">
      <c r="A79" s="3"/>
      <c r="B79" s="4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</row>
    <row r="80" spans="1:51" x14ac:dyDescent="0.55000000000000004">
      <c r="A80" s="3"/>
      <c r="B80" s="4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7"/>
      <c r="O80" s="37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</row>
    <row r="81" spans="1:35" x14ac:dyDescent="0.55000000000000004">
      <c r="A81" s="3"/>
      <c r="B81" s="4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7"/>
      <c r="O81" s="37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</row>
    <row r="82" spans="1:35" x14ac:dyDescent="0.55000000000000004">
      <c r="A82" s="3"/>
      <c r="B82" s="4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7"/>
      <c r="O82" s="37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</row>
    <row r="83" spans="1:35" x14ac:dyDescent="0.55000000000000004">
      <c r="A83" s="3"/>
      <c r="B83" s="4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7"/>
      <c r="O83" s="37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</row>
    <row r="84" spans="1:35" x14ac:dyDescent="0.55000000000000004">
      <c r="A84" s="3"/>
      <c r="B84" s="4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7"/>
      <c r="O84" s="37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</row>
    <row r="85" spans="1:35" x14ac:dyDescent="0.55000000000000004">
      <c r="A85" s="3"/>
      <c r="B85" s="4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7"/>
      <c r="O85" s="37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</row>
  </sheetData>
  <mergeCells count="13">
    <mergeCell ref="B9:C9"/>
    <mergeCell ref="F10:G10"/>
    <mergeCell ref="C14:D14"/>
    <mergeCell ref="B41:I41"/>
    <mergeCell ref="C17:E17"/>
    <mergeCell ref="C18:E18"/>
    <mergeCell ref="G17:I17"/>
    <mergeCell ref="G18:I18"/>
    <mergeCell ref="J10:K10"/>
    <mergeCell ref="K17:M17"/>
    <mergeCell ref="K18:M18"/>
    <mergeCell ref="B15:M15"/>
    <mergeCell ref="B40:I40"/>
  </mergeCells>
  <hyperlinks>
    <hyperlink ref="B38" location="'Statewide Detail by County'!A1" tooltip="Click for Further Details" display="Michigan Total -" xr:uid="{B97408E8-55E2-4471-8674-D0AD1FABF473}"/>
    <hyperlink ref="B20" location="'Ann Arbor Area HBA'!A1" tooltip="Click for Further Details" display="Ann Arbor Area HBA" xr:uid="{91BA46F8-CE1A-4EB7-97BC-5271C4796AB7}"/>
    <hyperlink ref="B21" location="'Bay County HBA'!A1" tooltip="Click for Further Details" display="Bay County HBA" xr:uid="{55D55863-EBEC-44C5-82BF-C4B75F76763C}"/>
    <hyperlink ref="B22" location="'HBA of Central Michigan'!A1" tooltip="Click for Further Details" display="HBA of Central Michigan" xr:uid="{889E9F77-1453-4BEB-B864-147BB2F9197B}"/>
    <hyperlink ref="B23" location="'HBA of Mid-Michigan'!A1" tooltip="Click for Further Details" display="HBA of Mid-Michigan" xr:uid="{CC90A3B4-E3CE-4C18-A75F-B567894F06A9}"/>
    <hyperlink ref="B24" location="'HBA of Greater Grand Rapids'!A1" tooltip="Click for Further Details" display="HBA of Greater Grand Rapids" xr:uid="{7F9684A5-3FC6-4225-8E62-4118655F1C5A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E6623-C87C-4F6D-A873-F58468A3CB71}">
  <dimension ref="A1:AP85"/>
  <sheetViews>
    <sheetView tabSelected="1" zoomScaleNormal="100" workbookViewId="0"/>
  </sheetViews>
  <sheetFormatPr defaultRowHeight="14.4" x14ac:dyDescent="0.55000000000000004"/>
  <cols>
    <col min="1" max="1" width="1.26171875" style="1" customWidth="1"/>
    <col min="2" max="2" width="30.734375" style="2" customWidth="1"/>
    <col min="3" max="4" width="11.89453125" style="1" customWidth="1"/>
    <col min="5" max="5" width="2.7890625" style="1" customWidth="1"/>
    <col min="6" max="6" width="11.89453125" style="1" bestFit="1" customWidth="1"/>
    <col min="7" max="7" width="11.89453125" style="1" customWidth="1"/>
    <col min="8" max="8" width="2.7890625" style="1" customWidth="1"/>
    <col min="9" max="9" width="11.89453125" style="1" bestFit="1" customWidth="1"/>
    <col min="10" max="10" width="11.89453125" style="1" customWidth="1"/>
    <col min="11" max="12" width="9.1015625" customWidth="1"/>
    <col min="13" max="27" width="9.1015625" style="1" customWidth="1"/>
    <col min="28" max="42" width="10.20703125" style="1" customWidth="1"/>
    <col min="43" max="16384" width="8.83984375" style="1"/>
  </cols>
  <sheetData>
    <row r="1" spans="1:27" s="33" customFormat="1" ht="6.75" customHeight="1" x14ac:dyDescent="0.55000000000000004">
      <c r="A1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</row>
    <row r="2" spans="1:27" s="33" customFormat="1" ht="12.3" x14ac:dyDescent="0.4">
      <c r="A2" s="53"/>
      <c r="B2" s="53" t="e">
        <f>CONCATENATE(B14,D14," ",#REF!)</f>
        <v>#REF!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4"/>
      <c r="O2" s="55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</row>
    <row r="3" spans="1:27" s="33" customFormat="1" ht="12.3" x14ac:dyDescent="0.4">
      <c r="A3" s="53"/>
      <c r="B3" s="53" t="e">
        <f>#REF!</f>
        <v>#REF!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5"/>
      <c r="O3" s="55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</row>
    <row r="4" spans="1:27" s="33" customFormat="1" ht="12.3" x14ac:dyDescent="0.4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5"/>
      <c r="O4" s="55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</row>
    <row r="5" spans="1:27" s="33" customFormat="1" ht="12.3" x14ac:dyDescent="0.4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5"/>
      <c r="O5" s="55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</row>
    <row r="6" spans="1:27" s="33" customFormat="1" ht="12.3" x14ac:dyDescent="0.4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5"/>
      <c r="O6" s="55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</row>
    <row r="7" spans="1:27" s="33" customFormat="1" ht="12.3" x14ac:dyDescent="0.4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5"/>
      <c r="O7" s="55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</row>
    <row r="8" spans="1:27" s="33" customFormat="1" ht="12.3" x14ac:dyDescent="0.4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5"/>
      <c r="O8" s="55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</row>
    <row r="9" spans="1:27" s="33" customFormat="1" ht="12.3" x14ac:dyDescent="0.4">
      <c r="A9" s="53"/>
      <c r="B9" s="81"/>
      <c r="C9" s="81"/>
      <c r="D9" s="53"/>
      <c r="E9" s="53"/>
      <c r="F9" s="53"/>
      <c r="G9" s="53"/>
      <c r="H9" s="53"/>
      <c r="I9" s="53"/>
      <c r="J9" s="53"/>
      <c r="K9" s="53"/>
      <c r="L9" s="53"/>
      <c r="M9" s="53"/>
      <c r="N9" s="55"/>
      <c r="O9" s="55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</row>
    <row r="10" spans="1:27" s="33" customFormat="1" ht="12.3" x14ac:dyDescent="0.4">
      <c r="A10" s="53"/>
      <c r="B10" s="56"/>
      <c r="C10" s="57"/>
      <c r="D10" s="53"/>
      <c r="E10" s="81"/>
      <c r="F10" s="81"/>
      <c r="G10" s="53"/>
      <c r="H10" s="81"/>
      <c r="I10" s="81"/>
      <c r="J10" s="53"/>
      <c r="K10" s="53"/>
      <c r="L10" s="53"/>
      <c r="M10" s="53"/>
      <c r="N10" s="55"/>
      <c r="O10" s="55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</row>
    <row r="11" spans="1:27" s="33" customFormat="1" ht="6" customHeight="1" x14ac:dyDescent="0.4">
      <c r="A11" s="58"/>
      <c r="B11" s="56"/>
      <c r="C11" s="56"/>
      <c r="D11" s="58"/>
      <c r="E11" s="58"/>
      <c r="F11" s="58"/>
      <c r="G11" s="58"/>
      <c r="H11" s="58"/>
      <c r="I11" s="58"/>
      <c r="J11" s="58"/>
      <c r="K11" s="53"/>
      <c r="L11" s="53"/>
      <c r="M11" s="58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</row>
    <row r="12" spans="1:27" s="33" customFormat="1" ht="42.6" customHeight="1" x14ac:dyDescent="0.4">
      <c r="A12" s="58"/>
      <c r="B12" s="56"/>
      <c r="C12" s="56"/>
      <c r="D12" s="58"/>
      <c r="E12" s="58"/>
      <c r="F12" s="58"/>
      <c r="G12" s="58"/>
      <c r="H12" s="58"/>
      <c r="I12" s="58"/>
      <c r="J12" s="58"/>
      <c r="K12" s="53"/>
      <c r="L12" s="53"/>
      <c r="M12" s="58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</row>
    <row r="13" spans="1:27" s="33" customFormat="1" ht="6" customHeight="1" x14ac:dyDescent="0.4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</row>
    <row r="14" spans="1:27" s="47" customFormat="1" ht="28.5" customHeight="1" x14ac:dyDescent="0.55000000000000004">
      <c r="A14" s="50"/>
      <c r="B14" s="86" t="s">
        <v>868</v>
      </c>
      <c r="C14" s="86"/>
      <c r="D14" s="93" t="s">
        <v>900</v>
      </c>
      <c r="E14" s="93"/>
      <c r="F14" s="93"/>
      <c r="G14" s="52">
        <v>2025</v>
      </c>
      <c r="I14" s="51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</row>
    <row r="15" spans="1:27" s="47" customFormat="1" ht="17.05" customHeight="1" x14ac:dyDescent="0.55000000000000004">
      <c r="A15" s="49"/>
      <c r="B15" s="84" t="s">
        <v>871</v>
      </c>
      <c r="C15" s="84"/>
      <c r="D15" s="84"/>
      <c r="E15" s="84"/>
      <c r="F15" s="84"/>
      <c r="G15" s="84"/>
      <c r="H15" s="84"/>
      <c r="I15" s="84"/>
      <c r="J15" s="84"/>
      <c r="K15" s="49"/>
      <c r="L15" s="49"/>
      <c r="M15" s="5"/>
      <c r="N15" s="5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</row>
    <row r="16" spans="1:27" s="8" customFormat="1" ht="6.9" customHeight="1" x14ac:dyDescent="0.55000000000000004">
      <c r="A16" s="5"/>
      <c r="B16" s="48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 spans="1:29" s="8" customFormat="1" ht="12.3" x14ac:dyDescent="0.55000000000000004">
      <c r="A17" s="5"/>
      <c r="B17" s="6"/>
      <c r="C17" s="91" t="s">
        <v>862</v>
      </c>
      <c r="D17" s="92"/>
      <c r="E17" s="7"/>
      <c r="F17" s="82" t="s">
        <v>875</v>
      </c>
      <c r="G17" s="82"/>
      <c r="H17" s="7"/>
      <c r="I17" s="82" t="s">
        <v>876</v>
      </c>
      <c r="J17" s="82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 spans="1:29" s="8" customFormat="1" ht="17.05" customHeight="1" x14ac:dyDescent="0.55000000000000004">
      <c r="A18" s="5"/>
      <c r="B18" s="69" t="s">
        <v>878</v>
      </c>
      <c r="C18" s="87" t="s">
        <v>3</v>
      </c>
      <c r="D18" s="89"/>
      <c r="E18" s="7"/>
      <c r="F18" s="83" t="s">
        <v>3</v>
      </c>
      <c r="G18" s="83"/>
      <c r="H18" s="7"/>
      <c r="I18" s="83" t="s">
        <v>3</v>
      </c>
      <c r="J18" s="83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</row>
    <row r="19" spans="1:29" s="8" customFormat="1" ht="17.05" customHeight="1" x14ac:dyDescent="0.55000000000000004">
      <c r="A19" s="5"/>
      <c r="B19" s="46" t="s">
        <v>879</v>
      </c>
      <c r="C19" s="46">
        <v>2025</v>
      </c>
      <c r="D19" s="46" t="s">
        <v>877</v>
      </c>
      <c r="E19" s="7"/>
      <c r="F19" s="46">
        <v>2025</v>
      </c>
      <c r="G19" s="46" t="s">
        <v>877</v>
      </c>
      <c r="H19" s="7"/>
      <c r="I19" s="46">
        <v>2025</v>
      </c>
      <c r="J19" s="46" t="s">
        <v>877</v>
      </c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</row>
    <row r="20" spans="1:29" s="8" customFormat="1" ht="17.05" customHeight="1" x14ac:dyDescent="0.55000000000000004">
      <c r="A20" s="5"/>
      <c r="B20" s="62" t="s">
        <v>795</v>
      </c>
      <c r="C20" s="75">
        <v>53</v>
      </c>
      <c r="D20" s="10">
        <v>0.35897435897435898</v>
      </c>
      <c r="E20" s="5"/>
      <c r="F20" s="68">
        <v>660208.63773584901</v>
      </c>
      <c r="G20" s="10">
        <v>0.15243251599087004</v>
      </c>
      <c r="H20" s="5"/>
      <c r="I20" s="65">
        <v>2861.008037735849</v>
      </c>
      <c r="J20" s="10">
        <v>0.10675778550765365</v>
      </c>
      <c r="K20" s="5"/>
      <c r="L20" s="5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/>
      <c r="AC20"/>
    </row>
    <row r="21" spans="1:29" s="8" customFormat="1" ht="17.05" customHeight="1" x14ac:dyDescent="0.55000000000000004">
      <c r="A21" s="5"/>
      <c r="B21" s="62" t="s">
        <v>75</v>
      </c>
      <c r="C21" s="75">
        <v>7</v>
      </c>
      <c r="D21" s="10">
        <v>2.5</v>
      </c>
      <c r="E21" s="5"/>
      <c r="F21" s="68">
        <v>228214.28571428571</v>
      </c>
      <c r="G21" s="10">
        <v>-0.39198917362411206</v>
      </c>
      <c r="H21" s="5"/>
      <c r="I21" s="65">
        <v>989.0619999999999</v>
      </c>
      <c r="J21" s="10">
        <v>-0.41608022519352572</v>
      </c>
      <c r="K21" s="5"/>
      <c r="L21" s="5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/>
      <c r="AC21"/>
    </row>
    <row r="22" spans="1:29" s="8" customFormat="1" ht="17.05" customHeight="1" x14ac:dyDescent="0.55000000000000004">
      <c r="A22" s="5"/>
      <c r="B22" s="62" t="s">
        <v>185</v>
      </c>
      <c r="C22" s="75">
        <v>9</v>
      </c>
      <c r="D22" s="10">
        <v>-0.4375</v>
      </c>
      <c r="E22" s="5"/>
      <c r="F22" s="68">
        <v>393212.98888888885</v>
      </c>
      <c r="G22" s="10">
        <v>0.33831685790527705</v>
      </c>
      <c r="H22" s="5"/>
      <c r="I22" s="65">
        <v>1703.7984444444442</v>
      </c>
      <c r="J22" s="10">
        <v>0.28512581811824589</v>
      </c>
      <c r="K22" s="5"/>
      <c r="L22" s="5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/>
      <c r="AC22"/>
    </row>
    <row r="23" spans="1:29" s="8" customFormat="1" ht="17.05" customHeight="1" x14ac:dyDescent="0.55000000000000004">
      <c r="A23" s="5"/>
      <c r="B23" s="62" t="s">
        <v>239</v>
      </c>
      <c r="C23" s="75">
        <v>32</v>
      </c>
      <c r="D23" s="10">
        <v>3.2258064516129031E-2</v>
      </c>
      <c r="E23" s="5"/>
      <c r="F23" s="68">
        <v>423048.041875</v>
      </c>
      <c r="G23" s="10">
        <v>8.1754626169975725E-2</v>
      </c>
      <c r="H23" s="5"/>
      <c r="I23" s="65">
        <v>1833.2028749999999</v>
      </c>
      <c r="J23" s="10">
        <v>3.890430156732623E-2</v>
      </c>
      <c r="K23" s="5"/>
      <c r="L23" s="5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/>
      <c r="AC23"/>
    </row>
    <row r="24" spans="1:29" s="8" customFormat="1" ht="17.05" customHeight="1" x14ac:dyDescent="0.55000000000000004">
      <c r="A24" s="5"/>
      <c r="B24" s="62" t="s">
        <v>286</v>
      </c>
      <c r="C24" s="75">
        <v>156</v>
      </c>
      <c r="D24" s="10">
        <v>-0.21608040201005024</v>
      </c>
      <c r="E24" s="5"/>
      <c r="F24" s="68">
        <v>491116.57589743572</v>
      </c>
      <c r="G24" s="10">
        <v>0.18033793445508903</v>
      </c>
      <c r="H24" s="5"/>
      <c r="I24" s="65">
        <v>2128.2682435897432</v>
      </c>
      <c r="J24" s="10">
        <v>0.13359370917646801</v>
      </c>
      <c r="K24" s="5"/>
      <c r="L24" s="5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/>
      <c r="AC24"/>
    </row>
    <row r="25" spans="1:29" s="8" customFormat="1" ht="17.05" customHeight="1" x14ac:dyDescent="0.55000000000000004">
      <c r="A25" s="5"/>
      <c r="B25" s="62" t="s">
        <v>190</v>
      </c>
      <c r="C25" s="75">
        <v>56</v>
      </c>
      <c r="D25" s="10">
        <v>0.75</v>
      </c>
      <c r="E25" s="5"/>
      <c r="F25" s="68">
        <v>559623.09035714273</v>
      </c>
      <c r="G25" s="10">
        <v>0.16156099849809083</v>
      </c>
      <c r="H25" s="5"/>
      <c r="I25" s="65">
        <v>2425.1239999999998</v>
      </c>
      <c r="J25" s="10">
        <v>0.11551081602056119</v>
      </c>
      <c r="K25" s="5"/>
      <c r="L25" s="5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/>
      <c r="AC25"/>
    </row>
    <row r="26" spans="1:29" s="8" customFormat="1" ht="17.05" customHeight="1" x14ac:dyDescent="0.55000000000000004">
      <c r="A26" s="5"/>
      <c r="B26" s="62" t="s">
        <v>256</v>
      </c>
      <c r="C26" s="75">
        <v>40</v>
      </c>
      <c r="D26" s="10">
        <v>-2.4390243902439025E-2</v>
      </c>
      <c r="E26" s="5"/>
      <c r="F26" s="68">
        <v>358502.32350000006</v>
      </c>
      <c r="G26" s="10">
        <v>-6.5046513178116203E-2</v>
      </c>
      <c r="H26" s="5"/>
      <c r="I26" s="65">
        <v>1553.4963499999997</v>
      </c>
      <c r="J26" s="10">
        <v>-0.10210771628536169</v>
      </c>
      <c r="K26" s="5"/>
      <c r="L26" s="5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/>
      <c r="AC26"/>
    </row>
    <row r="27" spans="1:29" s="8" customFormat="1" ht="17.05" customHeight="1" x14ac:dyDescent="0.55000000000000004">
      <c r="A27" s="5"/>
      <c r="B27" s="62" t="s">
        <v>8</v>
      </c>
      <c r="C27" s="75">
        <v>138</v>
      </c>
      <c r="D27" s="10">
        <v>6.9767441860465115E-2</v>
      </c>
      <c r="E27" s="5"/>
      <c r="F27" s="68">
        <v>566484.33521739126</v>
      </c>
      <c r="G27" s="10">
        <v>0.21226969472567281</v>
      </c>
      <c r="H27" s="5"/>
      <c r="I27" s="65">
        <v>2454.8289855072458</v>
      </c>
      <c r="J27" s="10">
        <v>0.16418604170410769</v>
      </c>
      <c r="K27" s="5"/>
      <c r="L27" s="5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/>
      <c r="AC27"/>
    </row>
    <row r="28" spans="1:29" s="8" customFormat="1" ht="17.05" customHeight="1" x14ac:dyDescent="0.55000000000000004">
      <c r="A28" s="5"/>
      <c r="B28" s="62" t="s">
        <v>421</v>
      </c>
      <c r="C28" s="75">
        <v>55</v>
      </c>
      <c r="D28" s="10">
        <v>0.9642857142857143</v>
      </c>
      <c r="E28" s="5"/>
      <c r="F28" s="68">
        <v>395147.66</v>
      </c>
      <c r="G28" s="10">
        <v>0.10138054860643271</v>
      </c>
      <c r="H28" s="5"/>
      <c r="I28" s="65">
        <v>1712.3784363636362</v>
      </c>
      <c r="J28" s="10">
        <v>5.775174664268088E-2</v>
      </c>
      <c r="K28" s="5"/>
      <c r="L28" s="5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/>
      <c r="AC28"/>
    </row>
    <row r="29" spans="1:29" s="8" customFormat="1" ht="17.05" customHeight="1" x14ac:dyDescent="0.55000000000000004">
      <c r="A29" s="5"/>
      <c r="B29" s="62" t="s">
        <v>208</v>
      </c>
      <c r="C29" s="75">
        <v>54</v>
      </c>
      <c r="D29" s="10">
        <v>-0.19402985074626866</v>
      </c>
      <c r="E29" s="5"/>
      <c r="F29" s="68">
        <v>404311.78777777776</v>
      </c>
      <c r="G29" s="10">
        <v>-9.9151338741610834E-2</v>
      </c>
      <c r="H29" s="5"/>
      <c r="I29" s="65">
        <v>1752.008222222222</v>
      </c>
      <c r="J29" s="10">
        <v>-0.13490721381817197</v>
      </c>
      <c r="K29" s="5"/>
      <c r="L29" s="5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/>
      <c r="AC29"/>
    </row>
    <row r="30" spans="1:29" s="8" customFormat="1" ht="17.05" customHeight="1" x14ac:dyDescent="0.55000000000000004">
      <c r="A30" s="5"/>
      <c r="B30" s="62" t="s">
        <v>179</v>
      </c>
      <c r="C30" s="75">
        <v>51</v>
      </c>
      <c r="D30" s="10">
        <v>0.3783783783783784</v>
      </c>
      <c r="E30" s="5"/>
      <c r="F30" s="68">
        <v>441324.86274509801</v>
      </c>
      <c r="G30" s="10">
        <v>0.27007597652025006</v>
      </c>
      <c r="H30" s="5"/>
      <c r="I30" s="65">
        <v>1912.4938823529408</v>
      </c>
      <c r="J30" s="10">
        <v>0.21975012003291086</v>
      </c>
      <c r="K30" s="5"/>
      <c r="L30" s="5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/>
      <c r="AC30"/>
    </row>
    <row r="31" spans="1:29" s="8" customFormat="1" ht="17.05" customHeight="1" x14ac:dyDescent="0.55000000000000004">
      <c r="A31" s="5"/>
      <c r="B31" s="62" t="s">
        <v>51</v>
      </c>
      <c r="C31" s="75">
        <v>100</v>
      </c>
      <c r="D31" s="10">
        <v>4.1666666666666664E-2</v>
      </c>
      <c r="E31" s="5"/>
      <c r="F31" s="68">
        <v>334353.02960000007</v>
      </c>
      <c r="G31" s="10">
        <v>5.0562788235930793E-2</v>
      </c>
      <c r="H31" s="5"/>
      <c r="I31" s="65">
        <v>1448.9147399999999</v>
      </c>
      <c r="J31" s="10">
        <v>8.9369042215161933E-3</v>
      </c>
      <c r="K31" s="5"/>
      <c r="L31" s="5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/>
      <c r="AC31"/>
    </row>
    <row r="32" spans="1:29" s="8" customFormat="1" ht="17.05" customHeight="1" x14ac:dyDescent="0.55000000000000004">
      <c r="A32" s="5"/>
      <c r="B32" s="62" t="s">
        <v>436</v>
      </c>
      <c r="C32" s="75">
        <v>424</v>
      </c>
      <c r="D32" s="10">
        <v>0.14594594594594595</v>
      </c>
      <c r="E32" s="5"/>
      <c r="F32" s="68">
        <v>543371.6472641509</v>
      </c>
      <c r="G32" s="10">
        <v>0.12191766216666364</v>
      </c>
      <c r="H32" s="5"/>
      <c r="I32" s="65">
        <v>2354.6807358490564</v>
      </c>
      <c r="J32" s="10">
        <v>7.7442808899066906E-2</v>
      </c>
      <c r="K32" s="5"/>
      <c r="L32" s="5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/>
      <c r="AC32"/>
    </row>
    <row r="33" spans="1:29" s="8" customFormat="1" ht="17.05" customHeight="1" x14ac:dyDescent="0.55000000000000004">
      <c r="A33" s="5"/>
      <c r="B33" s="62" t="s">
        <v>94</v>
      </c>
      <c r="C33" s="75">
        <v>28</v>
      </c>
      <c r="D33" s="10">
        <v>-0.24324324324324326</v>
      </c>
      <c r="E33" s="5"/>
      <c r="F33" s="68">
        <v>860456.86071428575</v>
      </c>
      <c r="G33" s="10">
        <v>0.67099724024703666</v>
      </c>
      <c r="H33" s="5"/>
      <c r="I33" s="65">
        <v>3728.7250000000008</v>
      </c>
      <c r="J33" s="10">
        <v>0.60477276587484596</v>
      </c>
      <c r="K33" s="5"/>
      <c r="L33" s="5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/>
      <c r="AC33"/>
    </row>
    <row r="34" spans="1:29" s="8" customFormat="1" ht="17.05" customHeight="1" x14ac:dyDescent="0.55000000000000004">
      <c r="A34" s="5"/>
      <c r="B34" s="62" t="s">
        <v>5</v>
      </c>
      <c r="C34" s="75">
        <v>70</v>
      </c>
      <c r="D34" s="10">
        <v>1.4492753623188406E-2</v>
      </c>
      <c r="E34" s="5"/>
      <c r="F34" s="68">
        <v>318268.5151428571</v>
      </c>
      <c r="G34" s="10">
        <v>-1.0771430194311479E-2</v>
      </c>
      <c r="H34" s="5"/>
      <c r="I34" s="65">
        <v>1379.2333999999998</v>
      </c>
      <c r="J34" s="10">
        <v>-4.9980961107111505E-2</v>
      </c>
      <c r="K34" s="5"/>
      <c r="L34" s="5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/>
      <c r="AC34"/>
    </row>
    <row r="35" spans="1:29" s="8" customFormat="1" ht="17.05" customHeight="1" x14ac:dyDescent="0.55000000000000004">
      <c r="A35" s="5"/>
      <c r="B35" s="62" t="s">
        <v>66</v>
      </c>
      <c r="C35" s="75">
        <v>108</v>
      </c>
      <c r="D35" s="10">
        <v>0.2413793103448276</v>
      </c>
      <c r="E35" s="5"/>
      <c r="F35" s="68">
        <v>457838.24074074073</v>
      </c>
      <c r="G35" s="10">
        <v>-5.1907617940107315E-2</v>
      </c>
      <c r="H35" s="5"/>
      <c r="I35" s="65">
        <v>1983.9791481481477</v>
      </c>
      <c r="J35" s="10">
        <v>-8.9492995493347674E-2</v>
      </c>
      <c r="K35" s="5"/>
      <c r="L35" s="5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/>
      <c r="AC35"/>
    </row>
    <row r="36" spans="1:29" s="8" customFormat="1" x14ac:dyDescent="0.55000000000000004">
      <c r="A36" s="5"/>
      <c r="B36" s="62" t="s">
        <v>2</v>
      </c>
      <c r="C36" s="75">
        <v>73</v>
      </c>
      <c r="D36" s="10">
        <v>-0.18888888888888888</v>
      </c>
      <c r="E36" s="5"/>
      <c r="F36" s="68">
        <v>433708.09068493149</v>
      </c>
      <c r="G36" s="10">
        <v>0.12583912370844089</v>
      </c>
      <c r="H36" s="5"/>
      <c r="I36" s="65">
        <v>1879.5145753424658</v>
      </c>
      <c r="J36" s="10">
        <v>8.1259688743714351E-2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</row>
    <row r="37" spans="1:29" s="8" customFormat="1" ht="17.05" customHeight="1" thickBot="1" x14ac:dyDescent="0.6">
      <c r="A37" s="5"/>
      <c r="B37" s="60" t="s">
        <v>872</v>
      </c>
      <c r="C37" s="76">
        <v>1454</v>
      </c>
      <c r="D37" s="12">
        <v>6.1313868613138686E-2</v>
      </c>
      <c r="E37" s="5"/>
      <c r="F37" s="13">
        <v>489346.79378266848</v>
      </c>
      <c r="G37" s="12">
        <v>0.12711350640390678</v>
      </c>
      <c r="H37" s="5"/>
      <c r="I37" s="66">
        <v>2120.5667702888582</v>
      </c>
      <c r="J37" s="12">
        <v>8.2440083503728598E-2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</row>
    <row r="38" spans="1:29" s="8" customFormat="1" ht="17.05" customHeight="1" thickTop="1" x14ac:dyDescent="0.55000000000000004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</row>
    <row r="39" spans="1:29" ht="6.9" customHeight="1" x14ac:dyDescent="0.55000000000000004">
      <c r="A39" s="3"/>
      <c r="B39" s="4"/>
      <c r="C39" s="3"/>
      <c r="D39" s="3"/>
      <c r="E39" s="3"/>
      <c r="F39" s="3"/>
      <c r="G39" s="3"/>
      <c r="H39" s="3"/>
      <c r="I39" s="3"/>
      <c r="J39" s="3"/>
      <c r="K39" s="37"/>
      <c r="L39" s="37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spans="1:29" ht="14.4" customHeight="1" x14ac:dyDescent="0.55000000000000004">
      <c r="A40" s="3"/>
      <c r="B40" s="90" t="s">
        <v>896</v>
      </c>
      <c r="C40" s="90"/>
      <c r="D40" s="90"/>
      <c r="E40" s="90"/>
      <c r="F40" s="90"/>
      <c r="G40" s="90"/>
      <c r="H40" s="90"/>
      <c r="I40" s="90"/>
      <c r="J40" s="90"/>
      <c r="K40" s="37"/>
      <c r="L40" s="37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spans="1:29" ht="14.4" customHeight="1" x14ac:dyDescent="0.55000000000000004">
      <c r="A41" s="3"/>
      <c r="B41" s="90"/>
      <c r="C41" s="90"/>
      <c r="D41" s="90"/>
      <c r="E41" s="90"/>
      <c r="F41" s="90"/>
      <c r="G41" s="90"/>
      <c r="H41" s="90"/>
      <c r="I41" s="90"/>
      <c r="J41" s="90"/>
      <c r="K41" s="37"/>
      <c r="L41" s="37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spans="1:29" x14ac:dyDescent="0.55000000000000004">
      <c r="A42" s="3"/>
      <c r="B42" s="90"/>
      <c r="C42" s="90"/>
      <c r="D42" s="90"/>
      <c r="E42" s="90"/>
      <c r="F42" s="90"/>
      <c r="G42" s="90"/>
      <c r="H42" s="90"/>
      <c r="I42" s="90"/>
      <c r="J42" s="90"/>
      <c r="K42" s="37"/>
      <c r="L42" s="37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spans="1:29" x14ac:dyDescent="0.55000000000000004">
      <c r="A43" s="3"/>
      <c r="B43" s="90"/>
      <c r="C43" s="90"/>
      <c r="D43" s="90"/>
      <c r="E43" s="90"/>
      <c r="F43" s="90"/>
      <c r="G43" s="90"/>
      <c r="H43" s="90"/>
      <c r="I43" s="90"/>
      <c r="J43" s="90"/>
      <c r="K43" s="37"/>
      <c r="L43" s="37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spans="1:29" x14ac:dyDescent="0.55000000000000004">
      <c r="A44" s="3"/>
      <c r="B44" s="90"/>
      <c r="C44" s="90"/>
      <c r="D44" s="90"/>
      <c r="E44" s="90"/>
      <c r="F44" s="90"/>
      <c r="G44" s="90"/>
      <c r="H44" s="90"/>
      <c r="I44" s="90"/>
      <c r="J44" s="90"/>
      <c r="K44" s="37"/>
      <c r="L44" s="37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spans="1:29" x14ac:dyDescent="0.55000000000000004">
      <c r="A45" s="3"/>
      <c r="B45" s="90"/>
      <c r="C45" s="90"/>
      <c r="D45" s="90"/>
      <c r="E45" s="90"/>
      <c r="F45" s="90"/>
      <c r="G45" s="90"/>
      <c r="H45" s="90"/>
      <c r="I45" s="90"/>
      <c r="J45" s="90"/>
      <c r="K45" s="37"/>
      <c r="L45" s="37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 spans="1:29" x14ac:dyDescent="0.55000000000000004">
      <c r="A46" s="3"/>
      <c r="B46" s="90"/>
      <c r="C46" s="90"/>
      <c r="D46" s="90"/>
      <c r="E46" s="90"/>
      <c r="F46" s="90"/>
      <c r="G46" s="90"/>
      <c r="H46" s="90"/>
      <c r="I46" s="90"/>
      <c r="J46" s="90"/>
      <c r="K46" s="37"/>
      <c r="L46" s="37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</row>
    <row r="47" spans="1:29" x14ac:dyDescent="0.55000000000000004">
      <c r="A47" s="3"/>
      <c r="B47" s="4"/>
      <c r="C47" s="3"/>
      <c r="D47" s="3"/>
      <c r="E47" s="3"/>
      <c r="F47" s="3"/>
      <c r="G47" s="3"/>
      <c r="H47" s="3"/>
      <c r="I47" s="3"/>
      <c r="J47" s="3"/>
      <c r="K47" s="37"/>
      <c r="L47" s="37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 spans="1:29" x14ac:dyDescent="0.55000000000000004">
      <c r="A48" s="3"/>
      <c r="B48" s="4"/>
      <c r="C48" s="3"/>
      <c r="D48" s="3"/>
      <c r="E48" s="3"/>
      <c r="F48" s="3"/>
      <c r="G48" s="3"/>
      <c r="H48" s="3"/>
      <c r="I48" s="3"/>
      <c r="J48" s="3"/>
      <c r="K48" s="37"/>
      <c r="L48" s="37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spans="1:27" x14ac:dyDescent="0.55000000000000004">
      <c r="A49" s="3"/>
      <c r="B49" s="4"/>
      <c r="C49" s="3"/>
      <c r="D49" s="3"/>
      <c r="E49" s="3"/>
      <c r="F49" s="3"/>
      <c r="G49" s="3"/>
      <c r="H49" s="3"/>
      <c r="I49" s="3"/>
      <c r="J49" s="3"/>
      <c r="K49" s="37"/>
      <c r="L49" s="37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spans="1:27" x14ac:dyDescent="0.55000000000000004">
      <c r="A50" s="3"/>
      <c r="B50" s="4"/>
      <c r="C50" s="3"/>
      <c r="D50" s="3"/>
      <c r="E50" s="3"/>
      <c r="F50" s="3"/>
      <c r="G50" s="3"/>
      <c r="H50" s="3"/>
      <c r="I50" s="3"/>
      <c r="J50" s="3"/>
      <c r="K50" s="37"/>
      <c r="L50" s="37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spans="1:27" x14ac:dyDescent="0.55000000000000004">
      <c r="A51" s="3"/>
      <c r="B51" s="4"/>
      <c r="C51" s="3"/>
      <c r="D51" s="3"/>
      <c r="E51" s="3"/>
      <c r="F51" s="3"/>
      <c r="G51" s="3"/>
      <c r="H51" s="3"/>
      <c r="I51" s="3"/>
      <c r="J51" s="3"/>
      <c r="K51" s="37"/>
      <c r="L51" s="37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spans="1:27" x14ac:dyDescent="0.55000000000000004">
      <c r="A52" s="3"/>
      <c r="B52" s="4"/>
      <c r="C52" s="3"/>
      <c r="D52" s="3"/>
      <c r="E52" s="3"/>
      <c r="F52" s="3"/>
      <c r="G52" s="3"/>
      <c r="H52" s="3"/>
      <c r="I52" s="3"/>
      <c r="J52" s="3"/>
      <c r="K52" s="37"/>
      <c r="L52" s="37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spans="1:27" x14ac:dyDescent="0.55000000000000004">
      <c r="A53" s="3"/>
      <c r="B53" s="4"/>
      <c r="C53" s="3"/>
      <c r="D53" s="3"/>
      <c r="E53" s="3"/>
      <c r="F53" s="3"/>
      <c r="G53" s="3"/>
      <c r="H53" s="3"/>
      <c r="I53" s="3"/>
      <c r="J53" s="3"/>
      <c r="K53" s="37"/>
      <c r="L53" s="37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spans="1:27" x14ac:dyDescent="0.55000000000000004">
      <c r="A54" s="3"/>
      <c r="B54" s="4"/>
      <c r="C54" s="3"/>
      <c r="D54" s="3"/>
      <c r="E54" s="3"/>
      <c r="F54" s="3"/>
      <c r="G54" s="3"/>
      <c r="H54" s="3"/>
      <c r="I54" s="3"/>
      <c r="J54" s="3"/>
      <c r="K54" s="37"/>
      <c r="L54" s="37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spans="1:27" x14ac:dyDescent="0.55000000000000004">
      <c r="A55" s="3"/>
      <c r="B55" s="4"/>
      <c r="C55" s="3"/>
      <c r="D55" s="3"/>
      <c r="E55" s="3"/>
      <c r="F55" s="3"/>
      <c r="G55" s="3"/>
      <c r="H55" s="3"/>
      <c r="I55" s="3"/>
      <c r="J55" s="3"/>
      <c r="K55" s="37"/>
      <c r="L55" s="37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 spans="1:27" x14ac:dyDescent="0.55000000000000004">
      <c r="A56" s="3"/>
      <c r="B56" s="4"/>
      <c r="C56" s="3"/>
      <c r="D56" s="3"/>
      <c r="E56" s="3"/>
      <c r="F56" s="3"/>
      <c r="G56" s="3"/>
      <c r="H56" s="3"/>
      <c r="I56" s="3"/>
      <c r="J56" s="3"/>
      <c r="K56" s="37"/>
      <c r="L56" s="37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 spans="1:27" x14ac:dyDescent="0.55000000000000004">
      <c r="A57" s="3"/>
      <c r="B57" s="4"/>
      <c r="C57" s="3"/>
      <c r="D57" s="3"/>
      <c r="E57" s="3"/>
      <c r="F57" s="3"/>
      <c r="G57" s="3"/>
      <c r="H57" s="3"/>
      <c r="I57" s="3"/>
      <c r="J57" s="3"/>
      <c r="K57" s="37"/>
      <c r="L57" s="37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 spans="1:27" x14ac:dyDescent="0.55000000000000004">
      <c r="A58" s="3"/>
      <c r="B58" s="4"/>
      <c r="C58" s="3"/>
      <c r="D58" s="3"/>
      <c r="E58" s="3"/>
      <c r="F58" s="3"/>
      <c r="G58" s="3"/>
      <c r="H58" s="3"/>
      <c r="I58" s="3"/>
      <c r="J58" s="3"/>
      <c r="K58" s="37"/>
      <c r="L58" s="37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 spans="1:27" x14ac:dyDescent="0.55000000000000004">
      <c r="A59" s="3"/>
      <c r="B59" s="4"/>
      <c r="C59" s="3"/>
      <c r="D59" s="3"/>
      <c r="E59" s="3"/>
      <c r="F59" s="3"/>
      <c r="G59" s="3"/>
      <c r="H59" s="3"/>
      <c r="I59" s="3"/>
      <c r="J59" s="3"/>
      <c r="K59" s="37"/>
      <c r="L59" s="37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 spans="1:27" x14ac:dyDescent="0.55000000000000004">
      <c r="A60" s="3"/>
      <c r="B60" s="4"/>
      <c r="C60" s="3"/>
      <c r="D60" s="3"/>
      <c r="E60" s="3"/>
      <c r="F60" s="3"/>
      <c r="G60" s="3"/>
      <c r="H60" s="3"/>
      <c r="I60" s="3"/>
      <c r="J60" s="3"/>
      <c r="K60" s="37"/>
      <c r="L60" s="37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 spans="1:27" x14ac:dyDescent="0.55000000000000004">
      <c r="A61" s="3"/>
      <c r="B61" s="4"/>
      <c r="C61" s="3"/>
      <c r="D61" s="3"/>
      <c r="E61" s="3"/>
      <c r="F61" s="3"/>
      <c r="G61" s="3"/>
      <c r="H61" s="3"/>
      <c r="I61" s="3"/>
      <c r="J61" s="3"/>
      <c r="K61" s="37"/>
      <c r="L61" s="37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 spans="1:27" x14ac:dyDescent="0.55000000000000004">
      <c r="A62" s="3"/>
      <c r="B62" s="4"/>
      <c r="C62" s="3"/>
      <c r="D62" s="3"/>
      <c r="E62" s="3"/>
      <c r="F62" s="3"/>
      <c r="G62" s="3"/>
      <c r="H62" s="3"/>
      <c r="I62" s="3"/>
      <c r="J62" s="3"/>
      <c r="K62" s="37"/>
      <c r="L62" s="37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 spans="1:27" x14ac:dyDescent="0.55000000000000004">
      <c r="A63" s="3"/>
      <c r="B63" s="4"/>
      <c r="C63" s="3"/>
      <c r="D63" s="3"/>
      <c r="E63" s="3"/>
      <c r="F63" s="3"/>
      <c r="G63" s="3"/>
      <c r="H63" s="3"/>
      <c r="I63" s="3"/>
      <c r="J63" s="3"/>
      <c r="K63" s="37"/>
      <c r="L63" s="37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 spans="1:27" x14ac:dyDescent="0.55000000000000004">
      <c r="A64" s="3"/>
      <c r="B64" s="4"/>
      <c r="C64" s="3"/>
      <c r="D64" s="3"/>
      <c r="E64" s="3"/>
      <c r="F64" s="3"/>
      <c r="G64" s="3"/>
      <c r="H64" s="3"/>
      <c r="I64" s="3"/>
      <c r="J64" s="3"/>
      <c r="K64" s="37"/>
      <c r="L64" s="37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 spans="1:42" x14ac:dyDescent="0.55000000000000004">
      <c r="A65" s="3"/>
      <c r="B65" s="4"/>
      <c r="C65" s="3"/>
      <c r="D65" s="3"/>
      <c r="E65" s="3"/>
      <c r="F65" s="3"/>
      <c r="G65" s="3"/>
      <c r="H65" s="3"/>
      <c r="I65" s="3"/>
      <c r="J65" s="3"/>
      <c r="K65" s="37"/>
      <c r="L65" s="37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 spans="1:42" x14ac:dyDescent="0.55000000000000004">
      <c r="A66" s="3"/>
      <c r="B66" s="4"/>
      <c r="C66" s="3"/>
      <c r="D66" s="3"/>
      <c r="E66" s="3"/>
      <c r="F66" s="3"/>
      <c r="G66" s="3"/>
      <c r="H66" s="3"/>
      <c r="I66" s="3"/>
      <c r="J66" s="3"/>
      <c r="K66" s="37"/>
      <c r="L66" s="37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 spans="1:42" x14ac:dyDescent="0.55000000000000004">
      <c r="A67" s="3"/>
      <c r="B67" s="4"/>
      <c r="C67" s="3"/>
      <c r="D67" s="3"/>
      <c r="E67" s="3"/>
      <c r="F67" s="3"/>
      <c r="G67" s="3"/>
      <c r="H67" s="3"/>
      <c r="I67" s="3"/>
      <c r="J67" s="3"/>
      <c r="K67" s="37"/>
      <c r="L67" s="37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 spans="1:42" x14ac:dyDescent="0.55000000000000004">
      <c r="A68" s="3"/>
      <c r="B68" s="4"/>
      <c r="C68" s="3"/>
      <c r="D68" s="3"/>
      <c r="E68" s="3"/>
      <c r="F68" s="3"/>
      <c r="G68" s="3"/>
      <c r="H68" s="3"/>
      <c r="I68" s="3"/>
      <c r="J68" s="3"/>
      <c r="K68" s="37"/>
      <c r="L68" s="37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 spans="1:42" x14ac:dyDescent="0.55000000000000004">
      <c r="A69" s="3"/>
      <c r="B69" s="4"/>
      <c r="C69" s="3"/>
      <c r="D69" s="3"/>
      <c r="E69" s="3"/>
      <c r="F69" s="3"/>
      <c r="G69" s="3"/>
      <c r="H69" s="3"/>
      <c r="I69" s="3"/>
      <c r="J69" s="3"/>
      <c r="K69" s="37"/>
      <c r="L69" s="37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 spans="1:42" x14ac:dyDescent="0.55000000000000004">
      <c r="A70" s="3"/>
      <c r="B70" s="4"/>
      <c r="C70" s="3"/>
      <c r="D70" s="3"/>
      <c r="E70" s="3"/>
      <c r="F70" s="3"/>
      <c r="G70" s="3"/>
      <c r="H70" s="3"/>
      <c r="I70" s="3"/>
      <c r="J70" s="3"/>
      <c r="K70" s="37"/>
      <c r="L70" s="37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 spans="1:42" x14ac:dyDescent="0.55000000000000004">
      <c r="A71" s="3"/>
      <c r="B71" s="4"/>
      <c r="C71" s="3"/>
      <c r="D71" s="3"/>
      <c r="E71" s="3"/>
      <c r="F71" s="3"/>
      <c r="G71" s="3"/>
      <c r="H71" s="3"/>
      <c r="I71" s="3"/>
      <c r="J71" s="3"/>
      <c r="K71" s="37"/>
      <c r="L71" s="37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 spans="1:42" x14ac:dyDescent="0.55000000000000004">
      <c r="A72" s="3"/>
      <c r="B72" s="4"/>
      <c r="C72" s="3"/>
      <c r="D72" s="3"/>
      <c r="E72" s="3"/>
      <c r="F72" s="3"/>
      <c r="G72" s="3"/>
      <c r="H72" s="3"/>
      <c r="I72" s="3"/>
      <c r="J72" s="3"/>
      <c r="K72" s="37"/>
      <c r="L72" s="37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 spans="1:42" x14ac:dyDescent="0.55000000000000004">
      <c r="A73" s="3"/>
      <c r="B73" s="4"/>
      <c r="C73" s="3"/>
      <c r="D73" s="3"/>
      <c r="E73" s="3"/>
      <c r="F73" s="3"/>
      <c r="G73" s="3"/>
      <c r="H73" s="3"/>
      <c r="I73" s="3"/>
      <c r="J73" s="3"/>
      <c r="K73" s="37"/>
      <c r="L73" s="37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 spans="1:42" x14ac:dyDescent="0.55000000000000004">
      <c r="A74" s="3"/>
      <c r="B74" s="4"/>
      <c r="C74" s="3"/>
      <c r="D74" s="3"/>
      <c r="E74" s="3"/>
      <c r="F74" s="3"/>
      <c r="G74" s="3"/>
      <c r="H74" s="3"/>
      <c r="I74" s="3"/>
      <c r="J74" s="3"/>
      <c r="K74" s="37"/>
      <c r="L74" s="37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 spans="1:42" x14ac:dyDescent="0.55000000000000004">
      <c r="A75" s="3"/>
      <c r="B75" s="4"/>
      <c r="C75" s="3"/>
      <c r="D75" s="3"/>
      <c r="E75" s="3"/>
      <c r="F75" s="3"/>
      <c r="G75" s="3"/>
      <c r="H75" s="3"/>
      <c r="I75" s="3"/>
      <c r="J75" s="3"/>
      <c r="K75" s="37"/>
      <c r="L75" s="37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 spans="1:42" x14ac:dyDescent="0.55000000000000004">
      <c r="A76" s="3"/>
      <c r="B76" s="4"/>
      <c r="C76" s="3"/>
      <c r="D76" s="3"/>
      <c r="E76" s="3"/>
      <c r="F76" s="3"/>
      <c r="G76" s="3"/>
      <c r="H76" s="3"/>
      <c r="I76" s="3"/>
      <c r="J76" s="3"/>
      <c r="K76" s="37"/>
      <c r="L76" s="37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 spans="1:42" x14ac:dyDescent="0.55000000000000004">
      <c r="A77" s="3"/>
      <c r="B77" s="4"/>
      <c r="C77" s="3"/>
      <c r="D77" s="3"/>
      <c r="E77" s="3"/>
      <c r="F77" s="3"/>
      <c r="G77" s="3"/>
      <c r="H77" s="3"/>
      <c r="I77" s="3"/>
      <c r="J77" s="3"/>
      <c r="K77" s="37"/>
      <c r="L77" s="37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  <c r="AM77" s="63"/>
      <c r="AN77" s="63"/>
      <c r="AO77" s="63"/>
      <c r="AP77" s="63"/>
    </row>
    <row r="78" spans="1:42" x14ac:dyDescent="0.55000000000000004">
      <c r="A78" s="3"/>
      <c r="B78" s="4"/>
      <c r="C78" s="3"/>
      <c r="D78" s="3"/>
      <c r="E78" s="3"/>
      <c r="F78" s="3"/>
      <c r="G78" s="3"/>
      <c r="H78" s="3"/>
      <c r="I78" s="3"/>
      <c r="J78" s="3"/>
      <c r="K78" s="37"/>
      <c r="L78" s="37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 spans="1:42" x14ac:dyDescent="0.55000000000000004">
      <c r="A79" s="3"/>
      <c r="B79" s="4"/>
      <c r="C79" s="3"/>
      <c r="D79" s="3"/>
      <c r="E79" s="3"/>
      <c r="F79" s="3"/>
      <c r="G79" s="3"/>
      <c r="H79" s="3"/>
      <c r="I79" s="3"/>
      <c r="J79" s="3"/>
      <c r="K79" s="37"/>
      <c r="L79" s="37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 spans="1:42" x14ac:dyDescent="0.55000000000000004">
      <c r="A80" s="3"/>
      <c r="B80" s="4"/>
      <c r="C80" s="3"/>
      <c r="D80" s="3"/>
      <c r="E80" s="3"/>
      <c r="F80" s="3"/>
      <c r="G80" s="3"/>
      <c r="H80" s="3"/>
      <c r="I80" s="3"/>
      <c r="J80" s="3"/>
      <c r="K80" s="37"/>
      <c r="L80" s="37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 spans="1:27" x14ac:dyDescent="0.55000000000000004">
      <c r="A81" s="3"/>
      <c r="B81" s="4"/>
      <c r="C81" s="3"/>
      <c r="D81" s="3"/>
      <c r="E81" s="3"/>
      <c r="F81" s="3"/>
      <c r="G81" s="3"/>
      <c r="H81" s="3"/>
      <c r="I81" s="3"/>
      <c r="J81" s="3"/>
      <c r="K81" s="37"/>
      <c r="L81" s="37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 spans="1:27" x14ac:dyDescent="0.55000000000000004">
      <c r="A82" s="3"/>
      <c r="B82" s="4"/>
      <c r="C82" s="3"/>
      <c r="D82" s="3"/>
      <c r="E82" s="3"/>
      <c r="F82" s="3"/>
      <c r="G82" s="3"/>
      <c r="H82" s="3"/>
      <c r="I82" s="3"/>
      <c r="J82" s="3"/>
      <c r="K82" s="37"/>
      <c r="L82" s="37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 spans="1:27" x14ac:dyDescent="0.55000000000000004">
      <c r="A83" s="3"/>
      <c r="B83" s="4"/>
      <c r="C83" s="3"/>
      <c r="D83" s="3"/>
      <c r="E83" s="3"/>
      <c r="F83" s="3"/>
      <c r="G83" s="3"/>
      <c r="H83" s="3"/>
      <c r="I83" s="3"/>
      <c r="J83" s="3"/>
      <c r="K83" s="37"/>
      <c r="L83" s="37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 spans="1:27" x14ac:dyDescent="0.55000000000000004">
      <c r="A84" s="3"/>
      <c r="B84" s="4"/>
      <c r="C84" s="3"/>
      <c r="D84" s="3"/>
      <c r="E84" s="3"/>
      <c r="F84" s="3"/>
      <c r="G84" s="3"/>
      <c r="H84" s="3"/>
      <c r="I84" s="3"/>
      <c r="J84" s="3"/>
      <c r="K84" s="37"/>
      <c r="L84" s="37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 spans="1:27" x14ac:dyDescent="0.55000000000000004">
      <c r="A85" s="3"/>
      <c r="B85" s="4"/>
      <c r="C85" s="3"/>
      <c r="D85" s="3"/>
      <c r="E85" s="3"/>
      <c r="F85" s="3"/>
      <c r="G85" s="3"/>
      <c r="H85" s="3"/>
      <c r="I85" s="3"/>
      <c r="J85" s="3"/>
      <c r="K85" s="37"/>
      <c r="L85" s="37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</sheetData>
  <mergeCells count="13">
    <mergeCell ref="B40:J46"/>
    <mergeCell ref="F18:G18"/>
    <mergeCell ref="I18:J18"/>
    <mergeCell ref="C18:D18"/>
    <mergeCell ref="B9:C9"/>
    <mergeCell ref="E10:F10"/>
    <mergeCell ref="H10:I10"/>
    <mergeCell ref="B15:J15"/>
    <mergeCell ref="F17:G17"/>
    <mergeCell ref="I17:J17"/>
    <mergeCell ref="C17:D17"/>
    <mergeCell ref="D14:F14"/>
    <mergeCell ref="B14:C14"/>
  </mergeCells>
  <hyperlinks>
    <hyperlink ref="B37" location="'Statewide Detail by County'!A1" tooltip="Click for Further Details" display="Michigan Total -" xr:uid="{871F4BBF-1E91-4F34-88D1-84DC925E5AC9}"/>
    <hyperlink ref="B20" location="'Ann Arbor Area HBA'!A1" tooltip="Click for Further Details" display="Ann Arbor Area HBA" xr:uid="{71249F14-28E9-4AE9-8F40-85E72F929EE6}"/>
    <hyperlink ref="B21" location="'Bay County HBA'!A1" tooltip="Click for Further Details" display="Bay County HBA" xr:uid="{8E425F13-2512-4E34-98EE-5E399397CD38}"/>
    <hyperlink ref="B29" location="'HBA of Mid-Michigan'!A1" tooltip="Click for Further Details" display="HBA of Mid-Michigan" xr:uid="{400EC090-A75D-442A-B0FD-3336E2769ED8}"/>
    <hyperlink ref="B24" location="'HBA of Greater Grand Rapids'!A1" tooltip="Click for Further Details" display="HBA of Greater Grand Rapids" xr:uid="{26595C5A-2EB0-40C4-8470-A259DE75B12E}"/>
    <hyperlink ref="B22" location="'HBA of Central Michigan'!A1" tooltip="Click for Further Details" display="HBA of Central Michigan" xr:uid="{E3B7ABF1-3A9D-47A8-9B2F-4D5EC8E4ABFB}"/>
    <hyperlink ref="B23" location="'HBA of Great Lakes Bay Region'!A1" tooltip="Click for Further Details" display="HBA of the Great Lakes Bay Region" xr:uid="{36DE1D5B-1975-4675-9437-7A7BECD6F4C5}"/>
    <hyperlink ref="B25" location="'HBA of Greater Lansing'!A1" tooltip="Click for Further Details" display="HBA of Greater Lansing" xr:uid="{ADF0F347-D7BD-42B1-9EF3-B63358BFB0EF}"/>
    <hyperlink ref="B26" location="'HBA of Jackson'!A1" tooltip="Click for Further Details" display="HBA of Jackson" xr:uid="{9A2C27C3-D905-4A4F-8E47-C7C8F0C83217}"/>
    <hyperlink ref="B27" location="'Lakeshore HBA'!A1" tooltip="Click for Further Details" display="Lakeshore HBA" xr:uid="{F01B7348-C52B-49F6-8BF7-BAD3C43E3E41}"/>
    <hyperlink ref="B28" location="'HBA of Livingston '!A1" tooltip="Click for Further Details" display="HBA of Livingston" xr:uid="{88317731-D0F6-48FE-B83E-3350331CD6F8}"/>
    <hyperlink ref="B30" location="'HBA of Northern Michigan'!A1" tooltip="Click for Further Details" display="HBA of Northern Michigan" xr:uid="{576D4194-81D1-474A-930A-F143A76EA87C}"/>
    <hyperlink ref="B31" location="'HBA of Northwest Michigan'!A1" tooltip="Click for Further Details" display="HBA of Northwest Michigan" xr:uid="{AB731E74-F1E6-4437-81E1-95D6A27DD59B}"/>
    <hyperlink ref="B32" location="'HBA of Southeastern Michigan'!A1" tooltip="Click for Further Details" display="HBA of Southeastern Michigan" xr:uid="{9D627987-5C3C-4A8A-BAC7-AF5FB4F6C019}"/>
    <hyperlink ref="B33" location="'Southwestern Michigan HBA'!A1" tooltip="Click for Further Details" display="Southwestern Michigan HBA" xr:uid="{4A167FBA-A691-4DC4-A971-A9331BE42B49}"/>
    <hyperlink ref="B34" location="'HBA of Upper Peninsula'!A1" tooltip="Click for Further Details" display="HBA of Upper Peninsula" xr:uid="{29BF448A-9BDE-4711-8129-F64D66DB1839}"/>
    <hyperlink ref="B35" location="'HBA of Western Michigan'!A1" tooltip="Click for Further Details" display="HBA of Western Michigan" xr:uid="{D01AE631-319A-49DD-BA54-595C0E46E1B5}"/>
    <hyperlink ref="B36" location="'HBA of Michigan'!A1" tooltip="Click for Further Details" display="HBA of Michigan" xr:uid="{7A5F0746-EEA3-422F-A715-5D2C49405F22}"/>
  </hyperlinks>
  <pageMargins left="0.7" right="0.7" top="0.75" bottom="0.75" header="0.3" footer="0.3"/>
  <pageSetup scale="79" orientation="portrait" r:id="rId1"/>
  <rowBreaks count="1" manualBreakCount="1">
    <brk id="54" max="16383" man="1"/>
  </rowBreaks>
  <colBreaks count="1" manualBreakCount="1">
    <brk id="10" max="1048575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37CDE45-2230-45EE-BA72-F396A178785B}">
          <x14:formula1>
            <xm:f>#REF!</xm:f>
          </x14:formula1>
          <xm:sqref>C19</xm:sqref>
        </x14:dataValidation>
        <x14:dataValidation type="list" allowBlank="1" showInputMessage="1" showErrorMessage="1" xr:uid="{090F6E5D-1DBB-4F9C-87DA-1E6BDAEA7A58}">
          <x14:formula1>
            <xm:f>#REF!</xm:f>
          </x14:formula1>
          <xm:sqref>C18:D18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97F75-9B3E-45AB-91A7-92C2500A7944}">
  <dimension ref="A1:AC1112"/>
  <sheetViews>
    <sheetView zoomScaleNormal="100" workbookViewId="0">
      <pane ySplit="4" topLeftCell="A5" activePane="bottomLeft" state="frozen"/>
      <selection pane="bottomLeft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94" t="s">
        <v>869</v>
      </c>
      <c r="C1" s="95"/>
      <c r="D1" s="30"/>
      <c r="E1" s="30"/>
      <c r="F1" s="17"/>
      <c r="G1" s="96"/>
      <c r="H1" s="96"/>
      <c r="I1" s="96"/>
      <c r="J1" s="96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887</v>
      </c>
      <c r="C2" s="97" t="s">
        <v>901</v>
      </c>
      <c r="D2" s="97"/>
      <c r="E2" s="97"/>
      <c r="F2" s="20"/>
      <c r="G2" s="39" t="s">
        <v>887</v>
      </c>
      <c r="H2" s="97" t="s">
        <v>902</v>
      </c>
      <c r="I2" s="97"/>
      <c r="J2" s="97"/>
      <c r="K2" s="72"/>
      <c r="L2" s="90" t="s">
        <v>897</v>
      </c>
      <c r="M2" s="90"/>
      <c r="N2" s="90"/>
      <c r="O2" s="90"/>
      <c r="P2" s="90"/>
      <c r="Q2" s="90"/>
      <c r="R2" s="90"/>
      <c r="S2" s="90"/>
      <c r="T2" s="90"/>
      <c r="U2" s="90"/>
      <c r="V2" s="77"/>
      <c r="W2" s="77"/>
      <c r="X2" s="77"/>
      <c r="Y2" s="77"/>
      <c r="Z2" s="53"/>
      <c r="AA2" s="53"/>
      <c r="AB2" s="53"/>
    </row>
    <row r="3" spans="1:28" s="22" customFormat="1" x14ac:dyDescent="0.55000000000000004">
      <c r="A3" s="19"/>
      <c r="B3" s="99" t="s">
        <v>866</v>
      </c>
      <c r="C3" s="100" t="s">
        <v>862</v>
      </c>
      <c r="D3" s="101" t="s">
        <v>880</v>
      </c>
      <c r="E3" s="101" t="s">
        <v>881</v>
      </c>
      <c r="F3" s="109"/>
      <c r="G3" s="99" t="s">
        <v>866</v>
      </c>
      <c r="H3" s="100" t="s">
        <v>862</v>
      </c>
      <c r="I3" s="101" t="s">
        <v>880</v>
      </c>
      <c r="J3" s="101" t="s">
        <v>881</v>
      </c>
      <c r="K3" s="74"/>
      <c r="L3" s="90"/>
      <c r="M3" s="90"/>
      <c r="N3" s="90"/>
      <c r="O3" s="90"/>
      <c r="P3" s="90"/>
      <c r="Q3" s="90"/>
      <c r="R3" s="90"/>
      <c r="S3" s="90"/>
      <c r="T3" s="90"/>
      <c r="U3" s="90"/>
      <c r="V3" s="77"/>
      <c r="W3" s="77"/>
      <c r="X3" s="77"/>
      <c r="Y3" s="77"/>
      <c r="Z3" s="53"/>
      <c r="AA3" s="53"/>
      <c r="AB3" s="53"/>
    </row>
    <row r="4" spans="1:28" s="22" customFormat="1" x14ac:dyDescent="0.55000000000000004">
      <c r="A4" s="19"/>
      <c r="B4" s="103" t="s">
        <v>864</v>
      </c>
      <c r="C4" s="104">
        <v>322</v>
      </c>
      <c r="D4" s="105">
        <v>674230.0801242236</v>
      </c>
      <c r="E4" s="104">
        <v>2943.1535776397513</v>
      </c>
      <c r="F4" s="109"/>
      <c r="G4" s="103" t="s">
        <v>864</v>
      </c>
      <c r="H4" s="104">
        <v>53</v>
      </c>
      <c r="I4" s="105">
        <v>660208.63773584901</v>
      </c>
      <c r="J4" s="104">
        <v>2861.008037735849</v>
      </c>
      <c r="K4" s="43"/>
      <c r="L4" s="90"/>
      <c r="M4" s="90"/>
      <c r="N4" s="90"/>
      <c r="O4" s="90"/>
      <c r="P4" s="90"/>
      <c r="Q4" s="90"/>
      <c r="R4" s="90"/>
      <c r="S4" s="90"/>
      <c r="T4" s="90"/>
      <c r="U4" s="90"/>
      <c r="V4" s="77"/>
      <c r="W4" s="77"/>
      <c r="X4" s="77"/>
      <c r="Y4" s="77"/>
      <c r="Z4" s="53"/>
      <c r="AA4" s="53"/>
      <c r="AB4" s="53"/>
    </row>
    <row r="5" spans="1:28" s="22" customFormat="1" x14ac:dyDescent="0.55000000000000004">
      <c r="A5" s="19"/>
      <c r="B5" s="106" t="s">
        <v>793</v>
      </c>
      <c r="C5" s="107">
        <v>322</v>
      </c>
      <c r="D5" s="108">
        <v>674230.0801242236</v>
      </c>
      <c r="E5" s="107">
        <v>2943.1535776397513</v>
      </c>
      <c r="F5" s="109"/>
      <c r="G5" s="106" t="s">
        <v>793</v>
      </c>
      <c r="H5" s="107">
        <v>53</v>
      </c>
      <c r="I5" s="108">
        <v>660208.63773584901</v>
      </c>
      <c r="J5" s="107">
        <v>2861.008037735849</v>
      </c>
      <c r="K5" s="43"/>
      <c r="L5" s="21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793</v>
      </c>
      <c r="C6" s="43">
        <v>75</v>
      </c>
      <c r="D6" s="73">
        <v>576117.63546666666</v>
      </c>
      <c r="E6" s="43">
        <v>2504.7044533333328</v>
      </c>
      <c r="F6" s="37"/>
      <c r="G6" s="36" t="s">
        <v>793</v>
      </c>
      <c r="H6" s="43">
        <v>14</v>
      </c>
      <c r="I6" s="73">
        <v>574802.20571428572</v>
      </c>
      <c r="J6" s="43">
        <v>2490.8329999999996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805</v>
      </c>
      <c r="C7" s="43">
        <v>52</v>
      </c>
      <c r="D7" s="73">
        <v>657811.42769230762</v>
      </c>
      <c r="E7" s="43">
        <v>2886.3344615384613</v>
      </c>
      <c r="F7" s="37"/>
      <c r="G7" s="36" t="s">
        <v>805</v>
      </c>
      <c r="H7" s="43">
        <v>12</v>
      </c>
      <c r="I7" s="73">
        <v>471731.33666666667</v>
      </c>
      <c r="J7" s="43">
        <v>2044.2799999999997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807</v>
      </c>
      <c r="C8" s="43">
        <v>31</v>
      </c>
      <c r="D8" s="73">
        <v>661301.50709677418</v>
      </c>
      <c r="E8" s="43">
        <v>2887.2114838709676</v>
      </c>
      <c r="F8" s="37"/>
      <c r="G8" s="36" t="s">
        <v>807</v>
      </c>
      <c r="H8" s="43">
        <v>7</v>
      </c>
      <c r="I8" s="73">
        <v>661718.78285714274</v>
      </c>
      <c r="J8" s="43">
        <v>2867.6539999999995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794</v>
      </c>
      <c r="C9" s="43">
        <v>30</v>
      </c>
      <c r="D9" s="73">
        <v>567190.22133333341</v>
      </c>
      <c r="E9" s="43">
        <v>2471.829933333333</v>
      </c>
      <c r="F9" s="37"/>
      <c r="G9" s="36" t="s">
        <v>808</v>
      </c>
      <c r="H9" s="43">
        <v>5</v>
      </c>
      <c r="I9" s="73">
        <v>691540</v>
      </c>
      <c r="J9" s="43">
        <v>2996.7475999999997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803</v>
      </c>
      <c r="C10" s="43">
        <v>30</v>
      </c>
      <c r="D10" s="73">
        <v>603013.7919999999</v>
      </c>
      <c r="E10" s="43">
        <v>2666.3947333333331</v>
      </c>
      <c r="F10" s="37"/>
      <c r="G10" s="36" t="s">
        <v>794</v>
      </c>
      <c r="H10" s="43">
        <v>5</v>
      </c>
      <c r="I10" s="73">
        <v>692960</v>
      </c>
      <c r="J10" s="43">
        <v>3003.0055999999995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806</v>
      </c>
      <c r="C11" s="43">
        <v>27</v>
      </c>
      <c r="D11" s="73">
        <v>728482.30740740732</v>
      </c>
      <c r="E11" s="43">
        <v>3176.1425925925928</v>
      </c>
      <c r="F11" s="37"/>
      <c r="G11" s="36" t="s">
        <v>806</v>
      </c>
      <c r="H11" s="43">
        <v>4</v>
      </c>
      <c r="I11" s="73">
        <v>778425.53999999992</v>
      </c>
      <c r="J11" s="43">
        <v>3373.0619999999999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808</v>
      </c>
      <c r="C12" s="43">
        <v>25</v>
      </c>
      <c r="D12" s="73">
        <v>775604</v>
      </c>
      <c r="E12" s="43">
        <v>3378.8335200000001</v>
      </c>
      <c r="F12" s="37"/>
      <c r="G12" s="36" t="s">
        <v>32</v>
      </c>
      <c r="H12" s="43">
        <v>3</v>
      </c>
      <c r="I12" s="73">
        <v>1141680</v>
      </c>
      <c r="J12" s="43">
        <v>4947.2966666666662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804</v>
      </c>
      <c r="C13" s="43">
        <v>16</v>
      </c>
      <c r="D13" s="73">
        <v>531624.0675</v>
      </c>
      <c r="E13" s="43">
        <v>2315.4390000000003</v>
      </c>
      <c r="F13" s="37"/>
      <c r="G13" s="36" t="s">
        <v>804</v>
      </c>
      <c r="H13" s="43">
        <v>2</v>
      </c>
      <c r="I13" s="73">
        <v>742888.62</v>
      </c>
      <c r="J13" s="43">
        <v>3219.741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796</v>
      </c>
      <c r="C14" s="43">
        <v>12</v>
      </c>
      <c r="D14" s="73">
        <v>1763403.3333333333</v>
      </c>
      <c r="E14" s="43">
        <v>7666.1945000000005</v>
      </c>
      <c r="F14" s="37"/>
      <c r="G14" s="36" t="s">
        <v>796</v>
      </c>
      <c r="H14" s="43">
        <v>1</v>
      </c>
      <c r="I14" s="73">
        <v>1704000</v>
      </c>
      <c r="J14" s="43">
        <v>7384.44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801</v>
      </c>
      <c r="C15" s="43">
        <v>8</v>
      </c>
      <c r="D15" s="73">
        <v>639419.4325</v>
      </c>
      <c r="E15" s="43">
        <v>2775.16075</v>
      </c>
      <c r="F15" s="37"/>
      <c r="G15" s="36" t="s">
        <v>809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32</v>
      </c>
      <c r="C16" s="43">
        <v>7</v>
      </c>
      <c r="D16" s="73">
        <v>1108208.5714285714</v>
      </c>
      <c r="E16" s="43">
        <v>4848.720571428571</v>
      </c>
      <c r="F16" s="37"/>
      <c r="G16" s="36" t="s">
        <v>798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9" s="22" customFormat="1" x14ac:dyDescent="0.55000000000000004">
      <c r="A17" s="19"/>
      <c r="B17" s="36" t="s">
        <v>810</v>
      </c>
      <c r="C17" s="43">
        <v>6</v>
      </c>
      <c r="D17" s="73">
        <v>207083.33333333334</v>
      </c>
      <c r="E17" s="43">
        <v>888.93899999999996</v>
      </c>
      <c r="F17" s="37"/>
      <c r="G17" s="36" t="s">
        <v>797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9" s="22" customFormat="1" x14ac:dyDescent="0.55000000000000004">
      <c r="A18" s="19"/>
      <c r="B18" s="36" t="s">
        <v>798</v>
      </c>
      <c r="C18" s="43">
        <v>2</v>
      </c>
      <c r="D18" s="73">
        <v>414167.06999999995</v>
      </c>
      <c r="E18" s="43">
        <v>1787.6949999999999</v>
      </c>
      <c r="F18" s="37"/>
      <c r="G18" s="36" t="s">
        <v>800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9" s="22" customFormat="1" x14ac:dyDescent="0.55000000000000004">
      <c r="A19" s="19"/>
      <c r="B19" s="36" t="s">
        <v>799</v>
      </c>
      <c r="C19" s="43">
        <v>1</v>
      </c>
      <c r="D19" s="73">
        <v>411004.8</v>
      </c>
      <c r="E19" s="43">
        <v>1783.53</v>
      </c>
      <c r="F19" s="37"/>
      <c r="G19" s="36" t="s">
        <v>799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9" s="22" customFormat="1" x14ac:dyDescent="0.55000000000000004">
      <c r="A20" s="19"/>
      <c r="B20" s="36" t="s">
        <v>802</v>
      </c>
      <c r="C20" s="43">
        <v>0</v>
      </c>
      <c r="D20" s="73">
        <v>0</v>
      </c>
      <c r="E20" s="43">
        <v>0</v>
      </c>
      <c r="F20" s="37"/>
      <c r="G20" s="36" t="s">
        <v>802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9" s="22" customFormat="1" x14ac:dyDescent="0.55000000000000004">
      <c r="A21" s="19"/>
      <c r="B21" s="36" t="s">
        <v>809</v>
      </c>
      <c r="C21" s="43">
        <v>0</v>
      </c>
      <c r="D21" s="73">
        <v>0</v>
      </c>
      <c r="E21" s="43">
        <v>0</v>
      </c>
      <c r="F21" s="37"/>
      <c r="G21" s="36" t="s">
        <v>801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9" s="22" customFormat="1" x14ac:dyDescent="0.55000000000000004">
      <c r="A22" s="19"/>
      <c r="B22" s="36" t="s">
        <v>800</v>
      </c>
      <c r="C22" s="43">
        <v>0</v>
      </c>
      <c r="D22" s="73">
        <v>0</v>
      </c>
      <c r="E22" s="43">
        <v>0</v>
      </c>
      <c r="F22" s="37"/>
      <c r="G22" s="36" t="s">
        <v>810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9" s="18" customFormat="1" x14ac:dyDescent="0.55000000000000004">
      <c r="A23" s="24"/>
      <c r="B23" s="36" t="s">
        <v>797</v>
      </c>
      <c r="C23" s="43">
        <v>0</v>
      </c>
      <c r="D23" s="73">
        <v>0</v>
      </c>
      <c r="E23" s="43">
        <v>0</v>
      </c>
      <c r="F23" s="37"/>
      <c r="G23" s="36" t="s">
        <v>803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9" x14ac:dyDescent="0.55000000000000004">
      <c r="A24" s="23"/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/>
    </row>
    <row r="25" spans="1:29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/>
    </row>
    <row r="26" spans="1:29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/>
    </row>
    <row r="27" spans="1:29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9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9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9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9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9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78"/>
      <c r="B44"/>
      <c r="C44"/>
      <c r="D44"/>
      <c r="E44"/>
      <c r="F44"/>
      <c r="G44"/>
      <c r="H44"/>
      <c r="I44"/>
      <c r="J44"/>
      <c r="K44"/>
      <c r="L44" s="27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78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78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78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78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78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78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78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78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78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78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78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78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78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78"/>
      <c r="B58"/>
      <c r="C58"/>
      <c r="D58"/>
      <c r="E58"/>
      <c r="F58"/>
      <c r="G58"/>
      <c r="H58"/>
      <c r="I58"/>
      <c r="J58"/>
      <c r="K58"/>
      <c r="L58" s="27"/>
    </row>
    <row r="59" spans="1:28" x14ac:dyDescent="0.55000000000000004">
      <c r="A59" s="78"/>
      <c r="B59"/>
      <c r="C59"/>
      <c r="D59"/>
      <c r="E59"/>
      <c r="F59"/>
      <c r="G59"/>
      <c r="H59"/>
      <c r="I59"/>
      <c r="J59"/>
      <c r="K59"/>
      <c r="L59" s="27"/>
    </row>
    <row r="60" spans="1:28" x14ac:dyDescent="0.55000000000000004">
      <c r="A60" s="78"/>
      <c r="B60"/>
      <c r="C60"/>
      <c r="D60"/>
      <c r="E60"/>
      <c r="F60"/>
      <c r="G60"/>
      <c r="H60"/>
      <c r="I60"/>
      <c r="J60"/>
      <c r="K60"/>
      <c r="L60" s="27"/>
    </row>
    <row r="61" spans="1:28" x14ac:dyDescent="0.55000000000000004">
      <c r="A61" s="78"/>
      <c r="B61"/>
      <c r="C61"/>
      <c r="D61"/>
      <c r="E61"/>
      <c r="F61"/>
      <c r="G61"/>
      <c r="H61"/>
      <c r="I61"/>
      <c r="J61"/>
      <c r="K61"/>
      <c r="L61" s="27"/>
    </row>
    <row r="62" spans="1:28" x14ac:dyDescent="0.55000000000000004">
      <c r="A62" s="78"/>
      <c r="B62"/>
      <c r="C62"/>
      <c r="D62"/>
      <c r="E62"/>
      <c r="F62"/>
      <c r="G62"/>
      <c r="H62"/>
      <c r="I62"/>
      <c r="J62"/>
      <c r="K62"/>
      <c r="L62" s="27"/>
    </row>
    <row r="63" spans="1:28" x14ac:dyDescent="0.55000000000000004">
      <c r="A63" s="78"/>
      <c r="B63"/>
      <c r="C63"/>
      <c r="D63"/>
      <c r="E63"/>
      <c r="F63"/>
      <c r="G63"/>
      <c r="H63"/>
      <c r="I63"/>
      <c r="J63"/>
      <c r="K63"/>
      <c r="L63" s="27"/>
    </row>
    <row r="64" spans="1:28" x14ac:dyDescent="0.55000000000000004">
      <c r="A64" s="78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8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8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8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8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8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8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8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8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8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8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8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8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8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8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8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8"/>
      <c r="B80"/>
      <c r="C80"/>
      <c r="D80"/>
      <c r="E80"/>
      <c r="F80"/>
      <c r="G80"/>
      <c r="H80"/>
      <c r="I80"/>
      <c r="J80"/>
      <c r="K80"/>
      <c r="L80" s="27"/>
    </row>
    <row r="81" spans="1:29" x14ac:dyDescent="0.55000000000000004">
      <c r="A81" s="78"/>
      <c r="B81"/>
      <c r="C81"/>
      <c r="D81"/>
      <c r="E81"/>
      <c r="F81"/>
      <c r="G81"/>
      <c r="H81"/>
      <c r="I81"/>
      <c r="J81"/>
      <c r="K81"/>
      <c r="L81" s="27"/>
    </row>
    <row r="82" spans="1:29" x14ac:dyDescent="0.55000000000000004">
      <c r="A82" s="78"/>
      <c r="B82"/>
      <c r="C82"/>
      <c r="D82"/>
      <c r="E82"/>
      <c r="F82"/>
      <c r="G82"/>
      <c r="H82"/>
      <c r="I82"/>
      <c r="J82"/>
      <c r="K82"/>
      <c r="L82" s="27"/>
    </row>
    <row r="83" spans="1:29" x14ac:dyDescent="0.55000000000000004">
      <c r="A83" s="78"/>
      <c r="B83"/>
      <c r="C83"/>
      <c r="D83"/>
      <c r="E83"/>
      <c r="F83"/>
      <c r="G83"/>
      <c r="H83"/>
      <c r="I83"/>
      <c r="J83"/>
      <c r="K83"/>
      <c r="L83" s="27"/>
    </row>
    <row r="84" spans="1:29" x14ac:dyDescent="0.55000000000000004">
      <c r="A84" s="78"/>
      <c r="B84"/>
      <c r="C84"/>
      <c r="D84"/>
      <c r="E84"/>
      <c r="F84"/>
      <c r="G84"/>
      <c r="H84"/>
      <c r="I84"/>
      <c r="J84"/>
      <c r="K84"/>
      <c r="L84" s="27"/>
    </row>
    <row r="85" spans="1:29" s="26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L85" s="27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27"/>
    </row>
    <row r="86" spans="1:29" s="26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27"/>
    </row>
    <row r="87" spans="1:29" s="26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27"/>
    </row>
    <row r="88" spans="1:29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</row>
    <row r="89" spans="1:29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</row>
    <row r="90" spans="1:29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</row>
    <row r="91" spans="1:29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9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9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9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9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9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9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9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9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9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9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9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9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</row>
    <row r="168" spans="1:29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27"/>
    </row>
    <row r="169" spans="1:29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27"/>
    </row>
    <row r="170" spans="1:29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27"/>
    </row>
    <row r="171" spans="1:29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27"/>
    </row>
    <row r="172" spans="1:29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27"/>
    </row>
    <row r="173" spans="1:29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27"/>
    </row>
    <row r="174" spans="1:29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27"/>
    </row>
    <row r="175" spans="1:29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27"/>
    </row>
    <row r="176" spans="1:29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27"/>
    </row>
    <row r="177" spans="2:29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27"/>
    </row>
    <row r="178" spans="2:29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27"/>
    </row>
    <row r="179" spans="2:29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27"/>
    </row>
    <row r="180" spans="2:29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27"/>
    </row>
    <row r="181" spans="2:29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27"/>
    </row>
    <row r="182" spans="2:29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27"/>
    </row>
    <row r="183" spans="2:29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27"/>
    </row>
    <row r="184" spans="2:29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27"/>
    </row>
    <row r="185" spans="2:29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27"/>
    </row>
    <row r="186" spans="2:29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27"/>
    </row>
    <row r="187" spans="2:29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27"/>
    </row>
    <row r="188" spans="2:29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27"/>
    </row>
    <row r="189" spans="2:29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27"/>
    </row>
    <row r="190" spans="2:29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27"/>
    </row>
    <row r="191" spans="2:29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27"/>
    </row>
    <row r="192" spans="2:29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27"/>
    </row>
    <row r="193" spans="2:29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27"/>
    </row>
    <row r="194" spans="2:29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27"/>
    </row>
    <row r="195" spans="2:29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27"/>
    </row>
    <row r="196" spans="2:29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27"/>
    </row>
    <row r="197" spans="2:29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27"/>
    </row>
    <row r="198" spans="2:29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27"/>
    </row>
    <row r="199" spans="2:29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27"/>
    </row>
    <row r="200" spans="2:29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27"/>
    </row>
    <row r="201" spans="2:29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27"/>
    </row>
    <row r="202" spans="2:29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27"/>
    </row>
    <row r="203" spans="2:29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27"/>
    </row>
    <row r="204" spans="2:29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27"/>
    </row>
    <row r="205" spans="2:29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27"/>
    </row>
    <row r="206" spans="2:29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27"/>
    </row>
    <row r="207" spans="2:29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27"/>
    </row>
    <row r="208" spans="2:29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27"/>
    </row>
    <row r="209" spans="2:29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27"/>
    </row>
    <row r="210" spans="2:29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27"/>
    </row>
    <row r="211" spans="2:29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27"/>
    </row>
    <row r="212" spans="2:29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27"/>
    </row>
    <row r="213" spans="2:29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27"/>
    </row>
    <row r="214" spans="2:29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27"/>
    </row>
    <row r="215" spans="2:29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27"/>
    </row>
    <row r="216" spans="2:29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27"/>
    </row>
    <row r="217" spans="2:29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27"/>
    </row>
    <row r="218" spans="2:29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27"/>
    </row>
    <row r="219" spans="2:29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27"/>
    </row>
    <row r="220" spans="2:29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27"/>
    </row>
    <row r="221" spans="2:29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27"/>
    </row>
    <row r="222" spans="2:29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27"/>
    </row>
    <row r="223" spans="2:29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27"/>
    </row>
    <row r="224" spans="2:29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27"/>
    </row>
    <row r="225" spans="2:29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27"/>
    </row>
    <row r="226" spans="2:29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27"/>
    </row>
    <row r="227" spans="2:29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27"/>
    </row>
    <row r="228" spans="2:29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27"/>
    </row>
    <row r="229" spans="2:29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27"/>
    </row>
    <row r="230" spans="2:29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27"/>
    </row>
    <row r="231" spans="2:29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27"/>
    </row>
    <row r="232" spans="2:29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27"/>
    </row>
    <row r="233" spans="2:29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27"/>
    </row>
    <row r="234" spans="2:29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27"/>
    </row>
    <row r="235" spans="2:29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27"/>
    </row>
    <row r="236" spans="2:29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27"/>
    </row>
    <row r="237" spans="2:29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27"/>
    </row>
    <row r="238" spans="2:29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27"/>
    </row>
    <row r="239" spans="2:29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27"/>
    </row>
    <row r="240" spans="2:29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27"/>
    </row>
    <row r="241" spans="2:29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27"/>
    </row>
    <row r="242" spans="2:29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27"/>
    </row>
    <row r="243" spans="2:29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27"/>
    </row>
    <row r="244" spans="2:29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27"/>
    </row>
    <row r="245" spans="2:29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27"/>
    </row>
    <row r="246" spans="2:29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27"/>
    </row>
    <row r="247" spans="2:29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27"/>
    </row>
    <row r="248" spans="2:29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27"/>
    </row>
    <row r="249" spans="2:29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27"/>
    </row>
    <row r="250" spans="2:29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27"/>
    </row>
    <row r="251" spans="2:29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27"/>
    </row>
    <row r="252" spans="2:29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27"/>
    </row>
    <row r="253" spans="2:29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27"/>
    </row>
    <row r="254" spans="2:29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27"/>
    </row>
    <row r="255" spans="2:29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27"/>
    </row>
    <row r="256" spans="2:29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27"/>
    </row>
    <row r="257" spans="2:29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27"/>
    </row>
    <row r="258" spans="2:29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27"/>
    </row>
    <row r="259" spans="2:29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27"/>
    </row>
    <row r="260" spans="2:29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27"/>
    </row>
    <row r="261" spans="2:29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27"/>
    </row>
    <row r="262" spans="2:29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27"/>
    </row>
    <row r="263" spans="2:29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27"/>
    </row>
    <row r="264" spans="2:29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27"/>
    </row>
    <row r="265" spans="2:29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27"/>
    </row>
    <row r="266" spans="2:29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27"/>
    </row>
    <row r="267" spans="2:29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27"/>
    </row>
    <row r="268" spans="2:29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27"/>
    </row>
    <row r="269" spans="2:29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27"/>
    </row>
    <row r="270" spans="2:29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27"/>
    </row>
    <row r="271" spans="2:29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27"/>
    </row>
    <row r="272" spans="2:29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27"/>
    </row>
    <row r="273" spans="2:29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27"/>
    </row>
    <row r="274" spans="2:29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27"/>
    </row>
    <row r="275" spans="2:29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27"/>
    </row>
    <row r="276" spans="2:29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27"/>
    </row>
    <row r="277" spans="2:29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27"/>
    </row>
    <row r="278" spans="2:29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27"/>
    </row>
    <row r="279" spans="2:29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27"/>
    </row>
    <row r="280" spans="2:29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27"/>
    </row>
    <row r="281" spans="2:29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27"/>
    </row>
    <row r="282" spans="2:29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27"/>
    </row>
    <row r="283" spans="2:29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27"/>
    </row>
    <row r="284" spans="2:29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27"/>
    </row>
    <row r="285" spans="2:29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27"/>
    </row>
    <row r="286" spans="2:29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27"/>
    </row>
    <row r="287" spans="2:29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27"/>
    </row>
    <row r="288" spans="2:29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27"/>
    </row>
    <row r="289" spans="2:29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27"/>
    </row>
    <row r="290" spans="2:29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27"/>
    </row>
    <row r="291" spans="2:29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27"/>
    </row>
    <row r="292" spans="2:29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27"/>
    </row>
    <row r="293" spans="2:29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27"/>
    </row>
    <row r="294" spans="2:29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27"/>
    </row>
    <row r="295" spans="2:29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27"/>
    </row>
    <row r="296" spans="2:29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27"/>
    </row>
    <row r="297" spans="2:29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27"/>
    </row>
    <row r="298" spans="2:29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27"/>
    </row>
    <row r="299" spans="2:29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27"/>
    </row>
    <row r="300" spans="2:29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27"/>
    </row>
    <row r="301" spans="2:29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27"/>
    </row>
    <row r="302" spans="2:29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27"/>
    </row>
    <row r="303" spans="2:29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27"/>
    </row>
    <row r="304" spans="2:29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27"/>
    </row>
    <row r="305" spans="2:29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27"/>
    </row>
    <row r="306" spans="2:29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27"/>
    </row>
    <row r="307" spans="2:29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27"/>
    </row>
    <row r="308" spans="2:29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27"/>
    </row>
    <row r="309" spans="2:29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27"/>
    </row>
    <row r="310" spans="2:29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27"/>
    </row>
    <row r="311" spans="2:29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27"/>
    </row>
    <row r="312" spans="2:29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27"/>
    </row>
    <row r="313" spans="2:29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27"/>
    </row>
    <row r="314" spans="2:29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27"/>
    </row>
    <row r="315" spans="2:29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27"/>
    </row>
    <row r="316" spans="2:29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27"/>
    </row>
    <row r="317" spans="2:29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27"/>
    </row>
    <row r="318" spans="2:29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27"/>
    </row>
    <row r="319" spans="2:29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27"/>
    </row>
    <row r="320" spans="2:29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27"/>
    </row>
    <row r="321" spans="2:29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27"/>
    </row>
    <row r="322" spans="2:29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27"/>
    </row>
    <row r="323" spans="2:29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27"/>
    </row>
    <row r="324" spans="2:29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27"/>
    </row>
    <row r="325" spans="2:29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27"/>
    </row>
    <row r="326" spans="2:29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27"/>
    </row>
    <row r="327" spans="2:29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27"/>
    </row>
    <row r="328" spans="2:29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27"/>
    </row>
    <row r="329" spans="2:29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27"/>
    </row>
    <row r="330" spans="2:29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27"/>
    </row>
    <row r="331" spans="2:29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27"/>
    </row>
    <row r="332" spans="2:29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27"/>
    </row>
    <row r="333" spans="2:29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27"/>
    </row>
    <row r="334" spans="2:29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27"/>
    </row>
    <row r="335" spans="2:29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27"/>
    </row>
    <row r="336" spans="2:29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27"/>
    </row>
    <row r="337" spans="2:29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27"/>
    </row>
    <row r="338" spans="2:29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27"/>
    </row>
    <row r="339" spans="2:29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27"/>
    </row>
    <row r="340" spans="2:29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27"/>
    </row>
    <row r="341" spans="2:29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27"/>
    </row>
    <row r="342" spans="2:29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27"/>
    </row>
    <row r="343" spans="2:29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27"/>
    </row>
    <row r="344" spans="2:29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27"/>
    </row>
    <row r="345" spans="2:29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27"/>
    </row>
    <row r="346" spans="2:29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27"/>
    </row>
    <row r="347" spans="2:29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27"/>
    </row>
    <row r="348" spans="2:29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27"/>
    </row>
    <row r="349" spans="2:29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27"/>
    </row>
    <row r="350" spans="2:29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27"/>
    </row>
    <row r="351" spans="2:29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27"/>
    </row>
    <row r="352" spans="2:29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27"/>
    </row>
    <row r="353" spans="2:29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27"/>
    </row>
    <row r="354" spans="2:29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27"/>
    </row>
    <row r="355" spans="2:29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27"/>
    </row>
    <row r="356" spans="2:29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27"/>
    </row>
    <row r="357" spans="2:29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27"/>
    </row>
    <row r="358" spans="2:29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27"/>
    </row>
    <row r="359" spans="2:29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27"/>
    </row>
    <row r="360" spans="2:29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27"/>
    </row>
    <row r="361" spans="2:29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27"/>
    </row>
    <row r="362" spans="2:29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27"/>
    </row>
    <row r="363" spans="2:29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27"/>
    </row>
    <row r="364" spans="2:29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27"/>
    </row>
    <row r="365" spans="2:29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27"/>
    </row>
    <row r="366" spans="2:29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27"/>
    </row>
    <row r="367" spans="2:29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27"/>
    </row>
    <row r="368" spans="2:29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27"/>
    </row>
    <row r="369" spans="2:29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27"/>
    </row>
    <row r="370" spans="2:29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27"/>
    </row>
    <row r="371" spans="2:29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27"/>
    </row>
    <row r="372" spans="2:29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27"/>
    </row>
    <row r="373" spans="2:29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27"/>
    </row>
    <row r="374" spans="2:29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27"/>
    </row>
    <row r="375" spans="2:29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27"/>
    </row>
    <row r="376" spans="2:29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27"/>
    </row>
    <row r="377" spans="2:29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27"/>
    </row>
    <row r="378" spans="2:29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27"/>
    </row>
    <row r="379" spans="2:29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27"/>
    </row>
    <row r="380" spans="2:29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27"/>
    </row>
    <row r="381" spans="2:29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27"/>
    </row>
    <row r="382" spans="2:29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27"/>
    </row>
    <row r="383" spans="2:29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27"/>
    </row>
    <row r="384" spans="2:29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27"/>
    </row>
    <row r="385" spans="2:29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27"/>
    </row>
    <row r="386" spans="2:29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27"/>
    </row>
    <row r="387" spans="2:29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27"/>
    </row>
    <row r="388" spans="2:29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27"/>
    </row>
    <row r="389" spans="2:29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27"/>
    </row>
    <row r="390" spans="2:29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27"/>
    </row>
    <row r="391" spans="2:29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27"/>
    </row>
    <row r="392" spans="2:29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27"/>
    </row>
    <row r="393" spans="2:29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27"/>
    </row>
    <row r="394" spans="2:29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27"/>
    </row>
    <row r="395" spans="2:29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27"/>
    </row>
    <row r="396" spans="2:29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27"/>
    </row>
    <row r="397" spans="2:29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27"/>
    </row>
    <row r="398" spans="2:29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27"/>
    </row>
    <row r="399" spans="2:29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27"/>
    </row>
    <row r="400" spans="2:29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27"/>
    </row>
    <row r="401" spans="2:29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27"/>
    </row>
    <row r="402" spans="2:29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27"/>
    </row>
    <row r="403" spans="2:29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27"/>
    </row>
    <row r="404" spans="2:29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27"/>
    </row>
    <row r="405" spans="2:29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27"/>
    </row>
    <row r="406" spans="2:29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27"/>
    </row>
    <row r="407" spans="2:29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27"/>
    </row>
    <row r="408" spans="2:29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27"/>
    </row>
    <row r="409" spans="2:29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27"/>
    </row>
    <row r="410" spans="2:29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27"/>
    </row>
    <row r="411" spans="2:29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27"/>
    </row>
    <row r="412" spans="2:29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27"/>
    </row>
    <row r="413" spans="2:29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27"/>
    </row>
    <row r="414" spans="2:29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27"/>
    </row>
    <row r="415" spans="2:29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27"/>
    </row>
    <row r="416" spans="2:29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27"/>
    </row>
    <row r="417" spans="2:29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27"/>
    </row>
    <row r="418" spans="2:29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27"/>
    </row>
    <row r="419" spans="2:29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27"/>
    </row>
    <row r="420" spans="2:29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27"/>
    </row>
    <row r="421" spans="2:29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27"/>
    </row>
    <row r="422" spans="2:29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27"/>
    </row>
    <row r="423" spans="2:29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27"/>
    </row>
    <row r="424" spans="2:29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27"/>
    </row>
    <row r="425" spans="2:29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27"/>
    </row>
    <row r="426" spans="2:29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27"/>
    </row>
    <row r="427" spans="2:29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27"/>
    </row>
    <row r="428" spans="2:29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27"/>
    </row>
    <row r="429" spans="2:29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27"/>
    </row>
    <row r="430" spans="2:29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27"/>
    </row>
    <row r="431" spans="2:29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27"/>
    </row>
    <row r="432" spans="2:29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27"/>
    </row>
    <row r="433" spans="2:29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27"/>
    </row>
    <row r="434" spans="2:29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27"/>
    </row>
    <row r="435" spans="2:29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27"/>
    </row>
    <row r="436" spans="2:29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27"/>
    </row>
    <row r="437" spans="2:29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27"/>
    </row>
    <row r="438" spans="2:29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27"/>
    </row>
    <row r="439" spans="2:29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27"/>
    </row>
    <row r="440" spans="2:29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27"/>
    </row>
    <row r="441" spans="2:29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27"/>
    </row>
    <row r="442" spans="2:29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27"/>
    </row>
    <row r="443" spans="2:29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27"/>
    </row>
    <row r="444" spans="2:29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27"/>
    </row>
    <row r="445" spans="2:29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27"/>
    </row>
    <row r="446" spans="2:29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27"/>
    </row>
    <row r="447" spans="2:29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27"/>
    </row>
    <row r="448" spans="2:29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27"/>
    </row>
    <row r="449" spans="2:29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27"/>
    </row>
    <row r="450" spans="2:29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27"/>
    </row>
    <row r="451" spans="2:29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27"/>
    </row>
    <row r="452" spans="2:29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27"/>
    </row>
    <row r="453" spans="2:29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27"/>
    </row>
    <row r="454" spans="2:29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27"/>
    </row>
    <row r="455" spans="2:29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27"/>
    </row>
    <row r="456" spans="2:29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27"/>
    </row>
    <row r="457" spans="2:29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27"/>
    </row>
    <row r="458" spans="2:29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27"/>
    </row>
    <row r="459" spans="2:29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27"/>
    </row>
    <row r="460" spans="2:29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27"/>
    </row>
    <row r="461" spans="2:29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27"/>
    </row>
    <row r="462" spans="2:29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27"/>
    </row>
    <row r="463" spans="2:29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27"/>
    </row>
    <row r="464" spans="2:29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27"/>
    </row>
    <row r="465" spans="2:29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27"/>
    </row>
    <row r="466" spans="2:29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27"/>
    </row>
    <row r="467" spans="2:29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27"/>
    </row>
    <row r="468" spans="2:29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27"/>
    </row>
    <row r="469" spans="2:29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27"/>
    </row>
    <row r="470" spans="2:29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27"/>
    </row>
    <row r="471" spans="2:29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27"/>
    </row>
    <row r="472" spans="2:29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27"/>
    </row>
    <row r="473" spans="2:29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27"/>
    </row>
    <row r="474" spans="2:29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27"/>
    </row>
    <row r="475" spans="2:29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27"/>
    </row>
    <row r="476" spans="2:29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27"/>
    </row>
    <row r="477" spans="2:29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27"/>
    </row>
    <row r="478" spans="2:29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27"/>
    </row>
    <row r="479" spans="2:29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27"/>
    </row>
    <row r="480" spans="2:29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27"/>
    </row>
    <row r="481" spans="2:29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27"/>
    </row>
    <row r="482" spans="2:29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27"/>
    </row>
    <row r="483" spans="2:29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27"/>
    </row>
    <row r="484" spans="2:29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27"/>
    </row>
    <row r="485" spans="2:29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27"/>
    </row>
    <row r="486" spans="2:29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27"/>
    </row>
    <row r="487" spans="2:29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27"/>
    </row>
    <row r="488" spans="2:29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27"/>
    </row>
    <row r="489" spans="2:29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27"/>
    </row>
    <row r="490" spans="2:29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27"/>
    </row>
    <row r="491" spans="2:29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27"/>
    </row>
    <row r="492" spans="2:29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27"/>
    </row>
    <row r="493" spans="2:29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27"/>
    </row>
    <row r="494" spans="2:29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27"/>
    </row>
    <row r="495" spans="2:29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27"/>
    </row>
    <row r="496" spans="2:29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27"/>
    </row>
    <row r="497" spans="2:29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27"/>
    </row>
    <row r="498" spans="2:29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27"/>
    </row>
    <row r="499" spans="2:29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27"/>
    </row>
    <row r="500" spans="2:29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27"/>
    </row>
    <row r="501" spans="2:29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27"/>
    </row>
    <row r="502" spans="2:29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27"/>
    </row>
    <row r="503" spans="2:29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27"/>
    </row>
    <row r="504" spans="2:29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27"/>
    </row>
    <row r="505" spans="2:29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27"/>
    </row>
    <row r="506" spans="2:29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27"/>
    </row>
    <row r="507" spans="2:29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27"/>
    </row>
    <row r="508" spans="2:29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27"/>
    </row>
    <row r="509" spans="2:29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27"/>
    </row>
    <row r="510" spans="2:29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27"/>
    </row>
    <row r="511" spans="2:29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27"/>
    </row>
    <row r="512" spans="2:29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27"/>
    </row>
    <row r="513" spans="2:29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27"/>
    </row>
    <row r="514" spans="2:29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27"/>
    </row>
    <row r="515" spans="2:29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27"/>
    </row>
    <row r="516" spans="2:29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27"/>
    </row>
    <row r="517" spans="2:29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27"/>
    </row>
    <row r="518" spans="2:29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27"/>
    </row>
    <row r="519" spans="2:29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27"/>
    </row>
    <row r="520" spans="2:29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27"/>
    </row>
    <row r="521" spans="2:29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27"/>
    </row>
    <row r="522" spans="2:29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27"/>
    </row>
    <row r="523" spans="2:29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27"/>
    </row>
    <row r="524" spans="2:29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27"/>
    </row>
    <row r="525" spans="2:29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27"/>
    </row>
    <row r="526" spans="2:29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27"/>
    </row>
    <row r="527" spans="2:29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27"/>
    </row>
    <row r="528" spans="2:29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27"/>
    </row>
    <row r="529" spans="2:29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27"/>
    </row>
    <row r="530" spans="2:29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27"/>
    </row>
    <row r="531" spans="2:29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27"/>
    </row>
    <row r="532" spans="2:29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27"/>
    </row>
    <row r="533" spans="2:29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27"/>
    </row>
    <row r="534" spans="2:29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27"/>
    </row>
    <row r="535" spans="2:29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27"/>
    </row>
    <row r="536" spans="2:29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27"/>
    </row>
    <row r="537" spans="2:29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27"/>
    </row>
    <row r="538" spans="2:29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27"/>
    </row>
    <row r="539" spans="2:29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27"/>
    </row>
    <row r="540" spans="2:29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27"/>
    </row>
    <row r="541" spans="2:29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27"/>
    </row>
    <row r="542" spans="2:29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27"/>
    </row>
    <row r="543" spans="2:29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27"/>
    </row>
    <row r="544" spans="2:29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27"/>
    </row>
    <row r="545" spans="2:29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27"/>
    </row>
    <row r="546" spans="2:29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27"/>
    </row>
    <row r="547" spans="2:29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27"/>
    </row>
    <row r="548" spans="2:29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27"/>
    </row>
    <row r="549" spans="2:29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27"/>
    </row>
    <row r="550" spans="2:29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27"/>
    </row>
    <row r="551" spans="2:29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27"/>
    </row>
    <row r="552" spans="2:29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27"/>
    </row>
    <row r="553" spans="2:29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27"/>
    </row>
    <row r="554" spans="2:29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27"/>
    </row>
    <row r="555" spans="2:29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27"/>
    </row>
    <row r="556" spans="2:29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27"/>
    </row>
    <row r="557" spans="2:29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27"/>
    </row>
    <row r="558" spans="2:29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27"/>
    </row>
    <row r="559" spans="2:29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27"/>
    </row>
    <row r="560" spans="2:29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27"/>
    </row>
    <row r="561" spans="2:29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27"/>
    </row>
    <row r="562" spans="2:29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27"/>
    </row>
    <row r="563" spans="2:29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27"/>
    </row>
    <row r="564" spans="2:29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27"/>
    </row>
    <row r="565" spans="2:29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27"/>
    </row>
    <row r="566" spans="2:29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27"/>
    </row>
    <row r="567" spans="2:29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27"/>
    </row>
    <row r="568" spans="2:29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27"/>
    </row>
    <row r="569" spans="2:29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27"/>
    </row>
    <row r="570" spans="2:29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27"/>
    </row>
    <row r="571" spans="2:29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27"/>
    </row>
    <row r="572" spans="2:29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27"/>
    </row>
    <row r="573" spans="2:29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27"/>
    </row>
    <row r="574" spans="2:29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27"/>
    </row>
    <row r="575" spans="2:29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27"/>
    </row>
    <row r="576" spans="2:29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27"/>
    </row>
    <row r="577" spans="2:29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27"/>
    </row>
    <row r="578" spans="2:29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27"/>
    </row>
    <row r="579" spans="2:29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27"/>
    </row>
    <row r="580" spans="2:29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27"/>
    </row>
    <row r="581" spans="2:29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27"/>
    </row>
    <row r="582" spans="2:29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27"/>
    </row>
    <row r="583" spans="2:29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27"/>
    </row>
    <row r="584" spans="2:29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27"/>
    </row>
    <row r="585" spans="2:29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27"/>
    </row>
    <row r="586" spans="2:29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27"/>
    </row>
    <row r="587" spans="2:29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27"/>
    </row>
    <row r="588" spans="2:29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27"/>
    </row>
    <row r="589" spans="2:29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27"/>
    </row>
    <row r="590" spans="2:29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27"/>
    </row>
    <row r="591" spans="2:29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27"/>
    </row>
    <row r="592" spans="2:29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27"/>
    </row>
    <row r="593" spans="2:29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27"/>
    </row>
    <row r="594" spans="2:29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27"/>
    </row>
    <row r="595" spans="2:29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27"/>
    </row>
    <row r="596" spans="2:29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27"/>
    </row>
    <row r="597" spans="2:29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27"/>
    </row>
    <row r="598" spans="2:29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27"/>
    </row>
    <row r="599" spans="2:29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27"/>
    </row>
    <row r="600" spans="2:29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27"/>
    </row>
    <row r="601" spans="2:29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27"/>
    </row>
    <row r="602" spans="2:29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27"/>
    </row>
    <row r="603" spans="2:29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27"/>
    </row>
    <row r="604" spans="2:29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27"/>
    </row>
    <row r="605" spans="2:29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27"/>
    </row>
    <row r="606" spans="2:29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27"/>
    </row>
    <row r="607" spans="2:29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27"/>
    </row>
    <row r="608" spans="2:29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27"/>
    </row>
    <row r="609" spans="2:29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27"/>
    </row>
    <row r="610" spans="2:29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27"/>
    </row>
    <row r="611" spans="2:29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27"/>
    </row>
    <row r="612" spans="2:29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27"/>
    </row>
    <row r="613" spans="2:29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27"/>
    </row>
    <row r="614" spans="2:29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27"/>
    </row>
    <row r="615" spans="2:29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27"/>
    </row>
    <row r="616" spans="2:29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27"/>
    </row>
    <row r="617" spans="2:29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27"/>
    </row>
    <row r="618" spans="2:29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27"/>
    </row>
    <row r="619" spans="2:29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27"/>
    </row>
    <row r="620" spans="2:29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27"/>
    </row>
    <row r="621" spans="2:29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27"/>
    </row>
    <row r="622" spans="2:29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27"/>
    </row>
    <row r="623" spans="2:29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27"/>
    </row>
    <row r="624" spans="2:29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27"/>
    </row>
    <row r="625" spans="2:29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27"/>
    </row>
    <row r="626" spans="2:29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27"/>
    </row>
    <row r="627" spans="2:29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27"/>
    </row>
    <row r="628" spans="2:29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27"/>
    </row>
    <row r="629" spans="2:29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27"/>
    </row>
    <row r="630" spans="2:29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27"/>
    </row>
    <row r="631" spans="2:29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27"/>
    </row>
    <row r="632" spans="2:29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27"/>
    </row>
    <row r="633" spans="2:29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27"/>
    </row>
    <row r="634" spans="2:29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27"/>
    </row>
    <row r="635" spans="2:29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27"/>
    </row>
    <row r="636" spans="2:29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27"/>
    </row>
    <row r="637" spans="2:29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27"/>
    </row>
    <row r="638" spans="2:29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27"/>
    </row>
    <row r="639" spans="2:29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27"/>
    </row>
    <row r="640" spans="2:29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27"/>
    </row>
    <row r="641" spans="2:29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27"/>
    </row>
    <row r="642" spans="2:29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27"/>
    </row>
    <row r="643" spans="2:29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27"/>
    </row>
    <row r="644" spans="2:29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27"/>
    </row>
    <row r="645" spans="2:29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27"/>
    </row>
    <row r="646" spans="2:29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27"/>
    </row>
    <row r="647" spans="2:29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27"/>
    </row>
    <row r="648" spans="2:29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27"/>
    </row>
    <row r="649" spans="2:29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27"/>
    </row>
    <row r="650" spans="2:29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27"/>
    </row>
    <row r="651" spans="2:29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27"/>
    </row>
    <row r="652" spans="2:29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27"/>
    </row>
    <row r="653" spans="2:29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27"/>
    </row>
    <row r="654" spans="2:29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27"/>
    </row>
    <row r="655" spans="2:29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27"/>
    </row>
    <row r="656" spans="2:29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27"/>
    </row>
    <row r="657" spans="2:29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27"/>
    </row>
    <row r="658" spans="2:29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27"/>
    </row>
    <row r="659" spans="2:29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27"/>
    </row>
    <row r="660" spans="2:29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27"/>
    </row>
    <row r="661" spans="2:29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27"/>
    </row>
    <row r="662" spans="2:29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27"/>
    </row>
    <row r="663" spans="2:29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27"/>
    </row>
    <row r="664" spans="2:29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27"/>
    </row>
    <row r="665" spans="2:29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27"/>
    </row>
    <row r="666" spans="2:29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27"/>
    </row>
    <row r="667" spans="2:29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27"/>
    </row>
    <row r="668" spans="2:29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27"/>
    </row>
    <row r="669" spans="2:29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27"/>
    </row>
    <row r="670" spans="2:29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27"/>
    </row>
    <row r="671" spans="2:29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27"/>
    </row>
    <row r="672" spans="2:29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27"/>
    </row>
    <row r="673" spans="2:29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27"/>
    </row>
    <row r="674" spans="2:29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27"/>
    </row>
    <row r="675" spans="2:29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27"/>
    </row>
    <row r="676" spans="2:29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27"/>
    </row>
    <row r="677" spans="2:29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27"/>
    </row>
    <row r="678" spans="2:29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27"/>
    </row>
    <row r="679" spans="2:29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27"/>
    </row>
    <row r="680" spans="2:29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27"/>
    </row>
    <row r="681" spans="2:29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27"/>
    </row>
    <row r="682" spans="2:29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27"/>
    </row>
    <row r="683" spans="2:29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27"/>
    </row>
    <row r="684" spans="2:29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27"/>
    </row>
    <row r="685" spans="2:29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27"/>
    </row>
    <row r="686" spans="2:29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27"/>
    </row>
    <row r="687" spans="2:29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27"/>
    </row>
    <row r="688" spans="2:29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27"/>
    </row>
    <row r="689" spans="2:29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27"/>
    </row>
    <row r="690" spans="2:29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27"/>
    </row>
    <row r="691" spans="2:29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27"/>
    </row>
    <row r="692" spans="2:29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27"/>
    </row>
    <row r="693" spans="2:29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27"/>
    </row>
    <row r="694" spans="2:29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27"/>
    </row>
    <row r="695" spans="2:29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27"/>
    </row>
    <row r="696" spans="2:29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27"/>
    </row>
    <row r="697" spans="2:29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27"/>
    </row>
    <row r="698" spans="2:29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27"/>
    </row>
    <row r="699" spans="2:29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27"/>
    </row>
    <row r="700" spans="2:29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27"/>
    </row>
    <row r="701" spans="2:29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27"/>
    </row>
    <row r="702" spans="2:29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27"/>
    </row>
    <row r="703" spans="2:29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27"/>
    </row>
    <row r="704" spans="2:29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27"/>
    </row>
    <row r="705" spans="2:29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27"/>
    </row>
    <row r="706" spans="2:29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27"/>
    </row>
    <row r="707" spans="2:29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27"/>
    </row>
    <row r="708" spans="2:29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27"/>
    </row>
    <row r="709" spans="2:29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27"/>
    </row>
    <row r="710" spans="2:29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27"/>
    </row>
    <row r="711" spans="2:29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27"/>
    </row>
    <row r="712" spans="2:29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27"/>
    </row>
    <row r="713" spans="2:29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27"/>
    </row>
    <row r="714" spans="2:29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27"/>
    </row>
    <row r="715" spans="2:29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27"/>
    </row>
    <row r="716" spans="2:29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27"/>
    </row>
    <row r="717" spans="2:29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27"/>
    </row>
    <row r="718" spans="2:29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27"/>
    </row>
    <row r="719" spans="2:29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27"/>
    </row>
    <row r="720" spans="2:29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27"/>
    </row>
    <row r="721" spans="2:29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27"/>
    </row>
    <row r="722" spans="2:29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27"/>
    </row>
    <row r="723" spans="2:29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27"/>
    </row>
    <row r="724" spans="2:29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27"/>
    </row>
    <row r="725" spans="2:29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27"/>
    </row>
    <row r="726" spans="2:29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27"/>
    </row>
    <row r="727" spans="2:29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27"/>
    </row>
    <row r="728" spans="2:29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27"/>
    </row>
    <row r="729" spans="2:29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27"/>
    </row>
    <row r="730" spans="2:29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27"/>
    </row>
    <row r="731" spans="2:29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27"/>
    </row>
    <row r="732" spans="2:29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27"/>
    </row>
    <row r="733" spans="2:29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27"/>
    </row>
    <row r="734" spans="2:29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27"/>
    </row>
    <row r="735" spans="2:29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27"/>
    </row>
    <row r="736" spans="2:29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27"/>
    </row>
    <row r="737" spans="2:29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27"/>
    </row>
    <row r="738" spans="2:29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27"/>
    </row>
    <row r="739" spans="2:29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27"/>
    </row>
    <row r="740" spans="2:29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27"/>
    </row>
    <row r="741" spans="2:29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27"/>
    </row>
    <row r="742" spans="2:29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27"/>
    </row>
    <row r="743" spans="2:29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27"/>
    </row>
    <row r="744" spans="2:29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27"/>
    </row>
    <row r="745" spans="2:29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27"/>
    </row>
    <row r="746" spans="2:29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27"/>
    </row>
    <row r="747" spans="2:29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27"/>
    </row>
    <row r="748" spans="2:29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27"/>
    </row>
    <row r="749" spans="2:29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27"/>
    </row>
    <row r="750" spans="2:29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27"/>
    </row>
    <row r="751" spans="2:29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27"/>
    </row>
    <row r="752" spans="2:29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27"/>
    </row>
    <row r="753" spans="2:29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27"/>
    </row>
    <row r="754" spans="2:29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27"/>
    </row>
    <row r="755" spans="2:29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27"/>
    </row>
    <row r="756" spans="2:29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27"/>
    </row>
    <row r="757" spans="2:29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27"/>
    </row>
    <row r="758" spans="2:29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27"/>
    </row>
    <row r="759" spans="2:29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27"/>
    </row>
    <row r="760" spans="2:29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27"/>
    </row>
    <row r="761" spans="2:29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27"/>
    </row>
    <row r="762" spans="2:29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27"/>
    </row>
    <row r="763" spans="2:29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27"/>
    </row>
    <row r="764" spans="2:29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27"/>
    </row>
    <row r="765" spans="2:29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27"/>
    </row>
    <row r="766" spans="2:29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27"/>
    </row>
    <row r="767" spans="2:29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27"/>
    </row>
    <row r="768" spans="2:29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27"/>
    </row>
    <row r="769" spans="2:29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27"/>
    </row>
    <row r="770" spans="2:29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27"/>
    </row>
    <row r="771" spans="2:29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27"/>
    </row>
    <row r="772" spans="2:29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27"/>
    </row>
    <row r="773" spans="2:29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27"/>
    </row>
    <row r="774" spans="2:29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27"/>
    </row>
    <row r="775" spans="2:29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27"/>
    </row>
    <row r="776" spans="2:29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27"/>
    </row>
    <row r="777" spans="2:29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27"/>
    </row>
    <row r="778" spans="2:29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27"/>
    </row>
    <row r="779" spans="2:29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27"/>
    </row>
    <row r="780" spans="2:29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27"/>
    </row>
    <row r="781" spans="2:29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27"/>
    </row>
    <row r="782" spans="2:29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27"/>
    </row>
    <row r="783" spans="2:29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27"/>
    </row>
    <row r="784" spans="2:29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27"/>
    </row>
    <row r="785" spans="2:29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27"/>
    </row>
    <row r="786" spans="2:29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27"/>
    </row>
    <row r="787" spans="2:29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27"/>
    </row>
    <row r="788" spans="2:29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27"/>
    </row>
    <row r="789" spans="2:29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27"/>
    </row>
    <row r="790" spans="2:29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27"/>
    </row>
    <row r="791" spans="2:29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27"/>
    </row>
    <row r="792" spans="2:29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27"/>
    </row>
    <row r="793" spans="2:29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27"/>
    </row>
    <row r="794" spans="2:29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27"/>
    </row>
    <row r="795" spans="2:29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27"/>
    </row>
    <row r="796" spans="2:29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27"/>
    </row>
    <row r="797" spans="2:29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27"/>
    </row>
    <row r="798" spans="2:29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27"/>
    </row>
    <row r="799" spans="2:29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27"/>
    </row>
    <row r="800" spans="2:29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27"/>
    </row>
    <row r="801" spans="2:29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27"/>
    </row>
    <row r="802" spans="2:29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27"/>
    </row>
    <row r="803" spans="2:29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27"/>
    </row>
    <row r="804" spans="2:29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27"/>
    </row>
    <row r="805" spans="2:29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27"/>
    </row>
    <row r="806" spans="2:29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27"/>
    </row>
    <row r="807" spans="2:29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27"/>
    </row>
    <row r="808" spans="2:29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27"/>
    </row>
    <row r="809" spans="2:29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27"/>
    </row>
    <row r="810" spans="2:29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27"/>
    </row>
    <row r="811" spans="2:29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27"/>
    </row>
    <row r="812" spans="2:29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27"/>
    </row>
    <row r="813" spans="2:29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27"/>
    </row>
    <row r="814" spans="2:29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27"/>
    </row>
    <row r="815" spans="2:29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27"/>
    </row>
    <row r="816" spans="2:29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27"/>
    </row>
    <row r="817" spans="2:29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27"/>
    </row>
    <row r="818" spans="2:29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27"/>
    </row>
    <row r="819" spans="2:29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27"/>
    </row>
    <row r="820" spans="2:29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27"/>
    </row>
    <row r="821" spans="2:29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27"/>
    </row>
    <row r="822" spans="2:29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27"/>
    </row>
    <row r="823" spans="2:29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27"/>
    </row>
    <row r="824" spans="2:29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27"/>
    </row>
    <row r="825" spans="2:29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27"/>
    </row>
    <row r="826" spans="2:29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27"/>
    </row>
    <row r="827" spans="2:29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27"/>
    </row>
    <row r="828" spans="2:29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27"/>
    </row>
    <row r="829" spans="2:29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27"/>
    </row>
    <row r="830" spans="2:29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27"/>
    </row>
    <row r="831" spans="2:29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27"/>
    </row>
    <row r="832" spans="2:29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27"/>
    </row>
    <row r="833" spans="2:29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27"/>
    </row>
    <row r="834" spans="2:29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27"/>
    </row>
    <row r="835" spans="2:29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27"/>
    </row>
    <row r="836" spans="2:29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27"/>
    </row>
    <row r="837" spans="2:29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27"/>
    </row>
    <row r="838" spans="2:29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27"/>
    </row>
    <row r="839" spans="2:29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27"/>
    </row>
    <row r="840" spans="2:29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27"/>
    </row>
    <row r="841" spans="2:29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27"/>
    </row>
    <row r="842" spans="2:29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27"/>
    </row>
    <row r="843" spans="2:29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27"/>
    </row>
    <row r="844" spans="2:29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27"/>
    </row>
    <row r="845" spans="2:29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27"/>
    </row>
    <row r="846" spans="2:29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27"/>
    </row>
    <row r="847" spans="2:29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27"/>
    </row>
    <row r="848" spans="2:29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27"/>
    </row>
    <row r="849" spans="2:29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27"/>
    </row>
    <row r="850" spans="2:29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27"/>
    </row>
    <row r="851" spans="2:29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27"/>
    </row>
    <row r="852" spans="2:29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27"/>
    </row>
    <row r="853" spans="2:29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27"/>
    </row>
    <row r="854" spans="2:29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27"/>
    </row>
    <row r="855" spans="2:29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27"/>
    </row>
    <row r="856" spans="2:29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27"/>
    </row>
    <row r="857" spans="2:29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27"/>
    </row>
    <row r="858" spans="2:29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27"/>
    </row>
    <row r="859" spans="2:29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27"/>
    </row>
    <row r="860" spans="2:29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27"/>
    </row>
    <row r="861" spans="2:29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27"/>
    </row>
    <row r="862" spans="2:29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27"/>
    </row>
    <row r="863" spans="2:29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27"/>
    </row>
    <row r="864" spans="2:29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27"/>
    </row>
    <row r="865" spans="2:29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27"/>
    </row>
    <row r="866" spans="2:29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27"/>
    </row>
    <row r="867" spans="2:29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27"/>
    </row>
    <row r="868" spans="2:29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27"/>
    </row>
    <row r="869" spans="2:29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27"/>
    </row>
    <row r="870" spans="2:29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27"/>
    </row>
    <row r="871" spans="2:29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27"/>
    </row>
    <row r="872" spans="2:29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27"/>
    </row>
    <row r="873" spans="2:29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27"/>
    </row>
    <row r="874" spans="2:29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27"/>
    </row>
    <row r="875" spans="2:29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27"/>
    </row>
    <row r="876" spans="2:29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27"/>
    </row>
    <row r="877" spans="2:29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27"/>
    </row>
    <row r="878" spans="2:29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27"/>
    </row>
    <row r="879" spans="2:29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27"/>
    </row>
    <row r="880" spans="2:29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27"/>
    </row>
    <row r="881" spans="2:29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27"/>
    </row>
    <row r="882" spans="2:29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27"/>
    </row>
    <row r="883" spans="2:29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27"/>
    </row>
    <row r="884" spans="2:29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27"/>
    </row>
    <row r="885" spans="2:29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27"/>
    </row>
    <row r="886" spans="2:29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27"/>
    </row>
    <row r="887" spans="2:29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27"/>
    </row>
    <row r="888" spans="2:29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27"/>
    </row>
    <row r="889" spans="2:29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27"/>
    </row>
    <row r="890" spans="2:29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27"/>
    </row>
    <row r="891" spans="2:29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27"/>
    </row>
    <row r="892" spans="2:29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27"/>
    </row>
    <row r="893" spans="2:29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27"/>
    </row>
    <row r="894" spans="2:29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27"/>
    </row>
    <row r="895" spans="2:29" s="26" customFormat="1" x14ac:dyDescent="0.55000000000000004">
      <c r="B895" s="37"/>
      <c r="C895" s="37"/>
      <c r="D895" s="37"/>
      <c r="E895" s="37"/>
      <c r="F895" s="16"/>
      <c r="G895" s="37"/>
      <c r="H895" s="44"/>
      <c r="I895" s="38"/>
      <c r="J895" s="70"/>
      <c r="K895" s="70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27"/>
    </row>
    <row r="896" spans="2:29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27"/>
    </row>
    <row r="897" spans="1:29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27"/>
    </row>
    <row r="898" spans="1:29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27"/>
    </row>
    <row r="899" spans="1:29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27"/>
    </row>
    <row r="900" spans="1:29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27"/>
    </row>
    <row r="901" spans="1:29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27"/>
    </row>
    <row r="902" spans="1:29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27"/>
    </row>
    <row r="903" spans="1:29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27"/>
    </row>
    <row r="904" spans="1:29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27"/>
    </row>
    <row r="905" spans="1:29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27"/>
    </row>
    <row r="906" spans="1:29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27"/>
    </row>
    <row r="907" spans="1:29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27"/>
    </row>
    <row r="908" spans="1:29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27"/>
    </row>
    <row r="909" spans="1:29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27"/>
    </row>
    <row r="910" spans="1:29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27"/>
    </row>
    <row r="911" spans="1:29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27"/>
    </row>
    <row r="912" spans="1:29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27"/>
    </row>
    <row r="913" spans="1:29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27"/>
    </row>
    <row r="914" spans="1:29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27"/>
    </row>
    <row r="915" spans="1:29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27"/>
    </row>
    <row r="916" spans="1:29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27"/>
    </row>
    <row r="917" spans="1:29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27"/>
    </row>
    <row r="918" spans="1:29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27"/>
    </row>
    <row r="919" spans="1:29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27"/>
    </row>
    <row r="920" spans="1:29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27"/>
    </row>
    <row r="921" spans="1:29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27"/>
    </row>
    <row r="922" spans="1:29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27"/>
    </row>
    <row r="923" spans="1:29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27"/>
    </row>
    <row r="924" spans="1:29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27"/>
    </row>
    <row r="925" spans="1:29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27"/>
    </row>
    <row r="926" spans="1:29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27"/>
    </row>
    <row r="927" spans="1:29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27"/>
    </row>
    <row r="928" spans="1:29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27"/>
    </row>
    <row r="929" spans="1:29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27"/>
    </row>
    <row r="930" spans="1:29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27"/>
    </row>
    <row r="931" spans="1:29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27"/>
    </row>
    <row r="932" spans="1:29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27"/>
    </row>
    <row r="933" spans="1:29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27"/>
    </row>
    <row r="934" spans="1:29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27"/>
    </row>
    <row r="935" spans="1:29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27"/>
    </row>
    <row r="936" spans="1:29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27"/>
    </row>
    <row r="937" spans="1:29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27"/>
    </row>
    <row r="938" spans="1:29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27"/>
    </row>
    <row r="939" spans="1:29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27"/>
    </row>
    <row r="940" spans="1:29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27"/>
    </row>
    <row r="941" spans="1:29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27"/>
    </row>
    <row r="942" spans="1:29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27"/>
    </row>
    <row r="943" spans="1:29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27"/>
    </row>
    <row r="944" spans="1:29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27"/>
    </row>
    <row r="945" spans="1:29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27"/>
    </row>
    <row r="946" spans="1:29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27"/>
    </row>
    <row r="947" spans="1:29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27"/>
    </row>
    <row r="948" spans="1:29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27"/>
    </row>
    <row r="949" spans="1:29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27"/>
    </row>
    <row r="950" spans="1:29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27"/>
    </row>
    <row r="951" spans="1:29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27"/>
    </row>
    <row r="952" spans="1:29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27"/>
    </row>
    <row r="953" spans="1:29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27"/>
    </row>
    <row r="954" spans="1:29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27"/>
    </row>
    <row r="955" spans="1:29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27"/>
    </row>
    <row r="956" spans="1:29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27"/>
    </row>
    <row r="957" spans="1:29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27"/>
    </row>
    <row r="958" spans="1:29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27"/>
    </row>
    <row r="959" spans="1:29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27"/>
    </row>
    <row r="960" spans="1:29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27"/>
    </row>
    <row r="961" spans="1:29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27"/>
    </row>
    <row r="962" spans="1:29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27"/>
    </row>
    <row r="963" spans="1:29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27"/>
    </row>
    <row r="964" spans="1:29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27"/>
    </row>
    <row r="965" spans="1:29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27"/>
    </row>
    <row r="966" spans="1:29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27"/>
    </row>
    <row r="967" spans="1:29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27"/>
    </row>
    <row r="968" spans="1:29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27"/>
    </row>
    <row r="969" spans="1:29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27"/>
    </row>
    <row r="970" spans="1:29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27"/>
    </row>
    <row r="971" spans="1:29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27"/>
    </row>
    <row r="972" spans="1:29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27"/>
    </row>
    <row r="973" spans="1:29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27"/>
    </row>
    <row r="974" spans="1:29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27"/>
    </row>
    <row r="975" spans="1:29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27"/>
    </row>
    <row r="976" spans="1:29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27"/>
    </row>
    <row r="977" spans="1:29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27"/>
    </row>
    <row r="978" spans="1:29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27"/>
    </row>
    <row r="979" spans="1:29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27"/>
    </row>
    <row r="980" spans="1:29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27"/>
    </row>
    <row r="981" spans="1:29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27"/>
    </row>
    <row r="982" spans="1:29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27"/>
    </row>
    <row r="983" spans="1:29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27"/>
    </row>
    <row r="984" spans="1:29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27"/>
    </row>
    <row r="985" spans="1:29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27"/>
    </row>
    <row r="986" spans="1:29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27"/>
    </row>
    <row r="987" spans="1:29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27"/>
    </row>
    <row r="988" spans="1:29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27"/>
    </row>
    <row r="989" spans="1:29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27"/>
    </row>
    <row r="990" spans="1:29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27"/>
    </row>
    <row r="991" spans="1:29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27"/>
    </row>
    <row r="992" spans="1:29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27"/>
    </row>
    <row r="993" spans="1:29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27"/>
    </row>
    <row r="994" spans="1:29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27"/>
    </row>
    <row r="995" spans="1:29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27"/>
    </row>
    <row r="996" spans="1:29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27"/>
    </row>
    <row r="997" spans="1:29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27"/>
    </row>
    <row r="998" spans="1:29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27"/>
    </row>
    <row r="999" spans="1:29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27"/>
    </row>
    <row r="1000" spans="1:29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27"/>
    </row>
    <row r="1001" spans="1:29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27"/>
    </row>
    <row r="1002" spans="1:29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27"/>
    </row>
    <row r="1003" spans="1:29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27"/>
    </row>
    <row r="1004" spans="1:29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27"/>
    </row>
    <row r="1005" spans="1:29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27"/>
    </row>
    <row r="1006" spans="1:29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27"/>
    </row>
    <row r="1007" spans="1:29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27"/>
    </row>
    <row r="1008" spans="1:29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27"/>
    </row>
    <row r="1009" spans="1:29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27"/>
    </row>
    <row r="1010" spans="1:29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27"/>
    </row>
    <row r="1011" spans="1:29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27"/>
    </row>
    <row r="1012" spans="1:29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27"/>
    </row>
    <row r="1013" spans="1:29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27"/>
    </row>
    <row r="1014" spans="1:29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27"/>
    </row>
    <row r="1015" spans="1:29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27"/>
    </row>
    <row r="1016" spans="1:29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27"/>
    </row>
    <row r="1017" spans="1:29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27"/>
    </row>
    <row r="1018" spans="1:29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27"/>
    </row>
    <row r="1019" spans="1:29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27"/>
    </row>
    <row r="1020" spans="1:29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27"/>
    </row>
    <row r="1021" spans="1:29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27"/>
    </row>
    <row r="1022" spans="1:29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27"/>
    </row>
    <row r="1023" spans="1:29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27"/>
    </row>
    <row r="1024" spans="1:29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27"/>
    </row>
    <row r="1025" spans="1:29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27"/>
    </row>
    <row r="1026" spans="1:29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27"/>
    </row>
    <row r="1027" spans="1:29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27"/>
    </row>
    <row r="1028" spans="1:29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27"/>
    </row>
    <row r="1029" spans="1:29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27"/>
    </row>
    <row r="1030" spans="1:29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27"/>
    </row>
    <row r="1031" spans="1:29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27"/>
    </row>
    <row r="1032" spans="1:29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27"/>
    </row>
    <row r="1033" spans="1:29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27"/>
    </row>
    <row r="1034" spans="1:29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27"/>
    </row>
    <row r="1035" spans="1:29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27"/>
    </row>
    <row r="1036" spans="1:29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27"/>
    </row>
    <row r="1037" spans="1:29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27"/>
    </row>
    <row r="1038" spans="1:29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27"/>
    </row>
    <row r="1039" spans="1:29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27"/>
    </row>
    <row r="1040" spans="1:29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27"/>
    </row>
    <row r="1041" spans="1:29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27"/>
    </row>
    <row r="1042" spans="1:29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27"/>
    </row>
    <row r="1043" spans="1:29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27"/>
    </row>
    <row r="1044" spans="1:29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27"/>
    </row>
    <row r="1045" spans="1:29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27"/>
    </row>
    <row r="1046" spans="1:29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27"/>
    </row>
    <row r="1047" spans="1:29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27"/>
    </row>
    <row r="1048" spans="1:29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27"/>
    </row>
    <row r="1049" spans="1:29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27"/>
    </row>
    <row r="1050" spans="1:29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27"/>
    </row>
    <row r="1051" spans="1:29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27"/>
    </row>
    <row r="1052" spans="1:29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27"/>
    </row>
    <row r="1053" spans="1:29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27"/>
    </row>
    <row r="1054" spans="1:29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27"/>
    </row>
    <row r="1055" spans="1:29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27"/>
    </row>
    <row r="1056" spans="1:29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27"/>
    </row>
    <row r="1057" spans="1:29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27"/>
    </row>
    <row r="1058" spans="1:29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27"/>
    </row>
    <row r="1059" spans="1:29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27"/>
    </row>
    <row r="1060" spans="1:29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27"/>
    </row>
    <row r="1061" spans="1:29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27"/>
    </row>
    <row r="1062" spans="1:29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27"/>
    </row>
    <row r="1063" spans="1:29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27"/>
    </row>
    <row r="1064" spans="1:29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27"/>
    </row>
    <row r="1065" spans="1:29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27"/>
    </row>
    <row r="1066" spans="1:29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27"/>
    </row>
    <row r="1067" spans="1:29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27"/>
    </row>
    <row r="1068" spans="1:29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27"/>
    </row>
    <row r="1069" spans="1:29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27"/>
    </row>
    <row r="1070" spans="1:29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27"/>
    </row>
    <row r="1071" spans="1:29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27"/>
    </row>
    <row r="1072" spans="1:29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27"/>
    </row>
    <row r="1073" spans="1:29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27"/>
    </row>
    <row r="1074" spans="1:29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27"/>
    </row>
    <row r="1075" spans="1:29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27"/>
    </row>
    <row r="1076" spans="1:29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27"/>
    </row>
    <row r="1077" spans="1:29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27"/>
    </row>
    <row r="1078" spans="1:29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27"/>
    </row>
    <row r="1079" spans="1:29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27"/>
    </row>
    <row r="1080" spans="1:29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27"/>
    </row>
    <row r="1081" spans="1:29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27"/>
    </row>
    <row r="1082" spans="1:29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27"/>
    </row>
    <row r="1083" spans="1:29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27"/>
    </row>
    <row r="1084" spans="1:29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27"/>
    </row>
    <row r="1085" spans="1:29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27"/>
    </row>
    <row r="1086" spans="1:29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27"/>
    </row>
    <row r="1087" spans="1:29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27"/>
    </row>
    <row r="1088" spans="1:29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27"/>
    </row>
    <row r="1089" spans="1:29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27"/>
    </row>
    <row r="1090" spans="1:29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27"/>
    </row>
    <row r="1091" spans="1:29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27"/>
    </row>
    <row r="1092" spans="1:29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27"/>
    </row>
    <row r="1093" spans="1:29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27"/>
    </row>
    <row r="1094" spans="1:29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27"/>
    </row>
    <row r="1095" spans="1:29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27"/>
    </row>
    <row r="1096" spans="1:29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27"/>
    </row>
    <row r="1097" spans="1:29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27"/>
    </row>
    <row r="1098" spans="1:29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27"/>
    </row>
    <row r="1099" spans="1:29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27"/>
    </row>
    <row r="1100" spans="1:29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27"/>
    </row>
    <row r="1101" spans="1:29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27"/>
    </row>
    <row r="1102" spans="1:29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27"/>
    </row>
    <row r="1103" spans="1:29" s="70" customFormat="1" x14ac:dyDescent="0.55000000000000004">
      <c r="A1103" s="26"/>
      <c r="B1103"/>
      <c r="C1103"/>
      <c r="D1103"/>
      <c r="E1103"/>
      <c r="F1103" s="16"/>
      <c r="G1103"/>
      <c r="H1103" s="40"/>
      <c r="I1103" s="31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27"/>
    </row>
    <row r="1104" spans="1:29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27"/>
    </row>
    <row r="1105" spans="1:29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27"/>
    </row>
    <row r="1106" spans="1:29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27"/>
    </row>
    <row r="1107" spans="1:29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27"/>
    </row>
    <row r="1108" spans="1:29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27"/>
    </row>
    <row r="1109" spans="1:29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27"/>
    </row>
    <row r="1110" spans="1:29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27"/>
    </row>
    <row r="1111" spans="1:29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27"/>
    </row>
    <row r="1112" spans="1:29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27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3" max="20" man="1"/>
  </rowBreaks>
  <colBreaks count="2" manualBreakCount="2">
    <brk id="5" max="42" man="1"/>
    <brk id="10" max="42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65EAC-434F-4719-A48B-6754706CEE1E}">
  <dimension ref="A1:AE111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0" width="9.1015625" style="1" customWidth="1"/>
    <col min="31" max="16384" width="7.578125" style="27"/>
  </cols>
  <sheetData>
    <row r="1" spans="1:30" s="18" customFormat="1" ht="23.25" customHeight="1" thickBot="1" x14ac:dyDescent="0.45">
      <c r="A1" s="15"/>
      <c r="B1" s="94" t="s">
        <v>869</v>
      </c>
      <c r="C1" s="95"/>
      <c r="D1" s="30"/>
      <c r="E1" s="30"/>
      <c r="F1" s="17"/>
      <c r="G1" s="96"/>
      <c r="H1" s="96"/>
      <c r="I1" s="96"/>
      <c r="J1" s="96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</row>
    <row r="2" spans="1:30" s="22" customFormat="1" ht="54.6" customHeight="1" x14ac:dyDescent="0.4">
      <c r="A2" s="19"/>
      <c r="B2" s="39" t="s">
        <v>886</v>
      </c>
      <c r="C2" s="97" t="s">
        <v>901</v>
      </c>
      <c r="D2" s="97"/>
      <c r="E2" s="97"/>
      <c r="F2" s="20"/>
      <c r="G2" s="39" t="s">
        <v>886</v>
      </c>
      <c r="H2" s="97" t="s">
        <v>902</v>
      </c>
      <c r="I2" s="97"/>
      <c r="J2" s="97"/>
      <c r="K2" s="72"/>
      <c r="L2" s="90" t="s">
        <v>897</v>
      </c>
      <c r="M2" s="90"/>
      <c r="N2" s="90"/>
      <c r="O2" s="90"/>
      <c r="P2" s="90"/>
      <c r="Q2" s="90"/>
      <c r="R2" s="90"/>
      <c r="S2" s="90"/>
      <c r="T2" s="90"/>
      <c r="U2" s="90"/>
      <c r="V2" s="77"/>
      <c r="W2" s="77"/>
      <c r="X2" s="77"/>
      <c r="Y2" s="77"/>
      <c r="Z2" s="53"/>
      <c r="AA2" s="53"/>
      <c r="AB2" s="53"/>
      <c r="AC2" s="53"/>
      <c r="AD2" s="53"/>
    </row>
    <row r="3" spans="1:30" s="22" customFormat="1" x14ac:dyDescent="0.55000000000000004">
      <c r="A3" s="19"/>
      <c r="B3" s="99" t="s">
        <v>866</v>
      </c>
      <c r="C3" s="100" t="s">
        <v>862</v>
      </c>
      <c r="D3" s="101" t="s">
        <v>880</v>
      </c>
      <c r="E3" s="101" t="s">
        <v>881</v>
      </c>
      <c r="F3" s="109"/>
      <c r="G3" s="99" t="s">
        <v>866</v>
      </c>
      <c r="H3" s="100" t="s">
        <v>862</v>
      </c>
      <c r="I3" s="101" t="s">
        <v>880</v>
      </c>
      <c r="J3" s="101" t="s">
        <v>881</v>
      </c>
      <c r="K3" s="74"/>
      <c r="L3" s="90"/>
      <c r="M3" s="90"/>
      <c r="N3" s="90"/>
      <c r="O3" s="90"/>
      <c r="P3" s="90"/>
      <c r="Q3" s="90"/>
      <c r="R3" s="90"/>
      <c r="S3" s="90"/>
      <c r="T3" s="90"/>
      <c r="U3" s="90"/>
      <c r="V3" s="77"/>
      <c r="W3" s="77"/>
      <c r="X3" s="77"/>
      <c r="Y3" s="77"/>
      <c r="Z3" s="53"/>
      <c r="AA3" s="53"/>
      <c r="AB3" s="53"/>
      <c r="AC3" s="53"/>
      <c r="AD3" s="53"/>
    </row>
    <row r="4" spans="1:30" s="22" customFormat="1" x14ac:dyDescent="0.55000000000000004">
      <c r="A4" s="19"/>
      <c r="B4" s="103" t="s">
        <v>864</v>
      </c>
      <c r="C4" s="104">
        <v>24</v>
      </c>
      <c r="D4" s="105">
        <v>406409.13083333336</v>
      </c>
      <c r="E4" s="104">
        <v>1771.6282499999998</v>
      </c>
      <c r="F4" s="109"/>
      <c r="G4" s="103" t="s">
        <v>864</v>
      </c>
      <c r="H4" s="104">
        <v>7</v>
      </c>
      <c r="I4" s="105">
        <v>228214.28571428571</v>
      </c>
      <c r="J4" s="104">
        <v>989.0619999999999</v>
      </c>
      <c r="K4" s="43"/>
      <c r="L4" s="90"/>
      <c r="M4" s="90"/>
      <c r="N4" s="90"/>
      <c r="O4" s="90"/>
      <c r="P4" s="90"/>
      <c r="Q4" s="90"/>
      <c r="R4" s="90"/>
      <c r="S4" s="90"/>
      <c r="T4" s="90"/>
      <c r="U4" s="90"/>
      <c r="V4" s="77"/>
      <c r="W4" s="77"/>
      <c r="X4" s="77"/>
      <c r="Y4" s="77"/>
      <c r="Z4" s="53"/>
      <c r="AA4" s="53"/>
      <c r="AB4" s="53"/>
      <c r="AC4" s="53"/>
      <c r="AD4" s="53"/>
    </row>
    <row r="5" spans="1:30" s="22" customFormat="1" x14ac:dyDescent="0.55000000000000004">
      <c r="A5" s="19"/>
      <c r="B5" s="106" t="s">
        <v>73</v>
      </c>
      <c r="C5" s="107">
        <v>24</v>
      </c>
      <c r="D5" s="108">
        <v>406409.13083333336</v>
      </c>
      <c r="E5" s="107">
        <v>1771.6282499999998</v>
      </c>
      <c r="F5" s="109"/>
      <c r="G5" s="106" t="s">
        <v>73</v>
      </c>
      <c r="H5" s="107">
        <v>7</v>
      </c>
      <c r="I5" s="108">
        <v>228214.28571428571</v>
      </c>
      <c r="J5" s="107">
        <v>989.0619999999999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</row>
    <row r="6" spans="1:30" s="22" customFormat="1" x14ac:dyDescent="0.55000000000000004">
      <c r="A6" s="19"/>
      <c r="B6" s="36" t="s">
        <v>86</v>
      </c>
      <c r="C6" s="43">
        <v>8</v>
      </c>
      <c r="D6" s="73">
        <v>220550.45</v>
      </c>
      <c r="E6" s="43">
        <v>952.47250000000008</v>
      </c>
      <c r="F6" s="37"/>
      <c r="G6" s="36" t="s">
        <v>86</v>
      </c>
      <c r="H6" s="43">
        <v>6</v>
      </c>
      <c r="I6" s="73">
        <v>85200</v>
      </c>
      <c r="J6" s="43">
        <v>369.22199999999998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</row>
    <row r="7" spans="1:30" s="22" customFormat="1" x14ac:dyDescent="0.55000000000000004">
      <c r="A7" s="19"/>
      <c r="B7" s="36" t="s">
        <v>79</v>
      </c>
      <c r="C7" s="43">
        <v>6</v>
      </c>
      <c r="D7" s="73">
        <v>519667.95666666672</v>
      </c>
      <c r="E7" s="43">
        <v>2295.2653333333333</v>
      </c>
      <c r="F7" s="37"/>
      <c r="G7" s="36" t="s">
        <v>83</v>
      </c>
      <c r="H7" s="43">
        <v>1</v>
      </c>
      <c r="I7" s="73">
        <v>1086300</v>
      </c>
      <c r="J7" s="43">
        <v>4708.1019999999999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</row>
    <row r="8" spans="1:30" s="22" customFormat="1" x14ac:dyDescent="0.55000000000000004">
      <c r="A8" s="19"/>
      <c r="B8" s="36" t="s">
        <v>83</v>
      </c>
      <c r="C8" s="43">
        <v>3</v>
      </c>
      <c r="D8" s="73">
        <v>613198.12666666659</v>
      </c>
      <c r="E8" s="43">
        <v>2676.3380000000002</v>
      </c>
      <c r="F8" s="37"/>
      <c r="G8" s="36" t="s">
        <v>84</v>
      </c>
      <c r="H8" s="43">
        <v>0</v>
      </c>
      <c r="I8" s="73">
        <v>0</v>
      </c>
      <c r="J8" s="43">
        <v>0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</row>
    <row r="9" spans="1:30" s="22" customFormat="1" x14ac:dyDescent="0.55000000000000004">
      <c r="A9" s="19"/>
      <c r="B9" s="36" t="s">
        <v>90</v>
      </c>
      <c r="C9" s="43">
        <v>2</v>
      </c>
      <c r="D9" s="73">
        <v>501918.93999999994</v>
      </c>
      <c r="E9" s="43">
        <v>2167.107</v>
      </c>
      <c r="F9" s="37"/>
      <c r="G9" s="36" t="s">
        <v>89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</row>
    <row r="10" spans="1:30" s="22" customFormat="1" x14ac:dyDescent="0.55000000000000004">
      <c r="A10" s="19"/>
      <c r="B10" s="36" t="s">
        <v>84</v>
      </c>
      <c r="C10" s="43">
        <v>1</v>
      </c>
      <c r="D10" s="73">
        <v>461500</v>
      </c>
      <c r="E10" s="43">
        <v>2010.9039999999998</v>
      </c>
      <c r="F10" s="37"/>
      <c r="G10" s="36" t="s">
        <v>87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</row>
    <row r="11" spans="1:30" s="22" customFormat="1" x14ac:dyDescent="0.55000000000000004">
      <c r="A11" s="19"/>
      <c r="B11" s="36" t="s">
        <v>74</v>
      </c>
      <c r="C11" s="43">
        <v>1</v>
      </c>
      <c r="D11" s="73">
        <v>519852.06</v>
      </c>
      <c r="E11" s="43">
        <v>2257.0519999999997</v>
      </c>
      <c r="F11" s="37"/>
      <c r="G11" s="36" t="s">
        <v>77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</row>
    <row r="12" spans="1:30" s="22" customFormat="1" x14ac:dyDescent="0.55000000000000004">
      <c r="A12" s="19"/>
      <c r="B12" s="36" t="s">
        <v>77</v>
      </c>
      <c r="C12" s="43">
        <v>1</v>
      </c>
      <c r="D12" s="73">
        <v>501920</v>
      </c>
      <c r="E12" s="43">
        <v>2146</v>
      </c>
      <c r="F12" s="37"/>
      <c r="G12" s="36" t="s">
        <v>76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</row>
    <row r="13" spans="1:30" s="22" customFormat="1" x14ac:dyDescent="0.55000000000000004">
      <c r="A13" s="19"/>
      <c r="B13" s="36" t="s">
        <v>80</v>
      </c>
      <c r="C13" s="43">
        <v>1</v>
      </c>
      <c r="D13" s="73">
        <v>195250</v>
      </c>
      <c r="E13" s="43">
        <v>834</v>
      </c>
      <c r="F13" s="37"/>
      <c r="G13" s="36" t="s">
        <v>858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</row>
    <row r="14" spans="1:30" s="22" customFormat="1" x14ac:dyDescent="0.55000000000000004">
      <c r="A14" s="19"/>
      <c r="B14" s="36" t="s">
        <v>81</v>
      </c>
      <c r="C14" s="43">
        <v>1</v>
      </c>
      <c r="D14" s="73">
        <v>349453.48</v>
      </c>
      <c r="E14" s="43">
        <v>1516.5219999999999</v>
      </c>
      <c r="F14" s="37"/>
      <c r="G14" s="36" t="s">
        <v>78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</row>
    <row r="15" spans="1:30" s="22" customFormat="1" x14ac:dyDescent="0.55000000000000004">
      <c r="A15" s="19"/>
      <c r="B15" s="36" t="s">
        <v>78</v>
      </c>
      <c r="C15" s="43">
        <v>0</v>
      </c>
      <c r="D15" s="73">
        <v>0</v>
      </c>
      <c r="E15" s="43">
        <v>0</v>
      </c>
      <c r="F15" s="37"/>
      <c r="G15" s="36" t="s">
        <v>74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</row>
    <row r="16" spans="1:30" s="22" customFormat="1" x14ac:dyDescent="0.55000000000000004">
      <c r="A16" s="19"/>
      <c r="B16" s="36" t="s">
        <v>88</v>
      </c>
      <c r="C16" s="43">
        <v>0</v>
      </c>
      <c r="D16" s="73">
        <v>0</v>
      </c>
      <c r="E16" s="43">
        <v>0</v>
      </c>
      <c r="F16" s="37"/>
      <c r="G16" s="36" t="s">
        <v>85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</row>
    <row r="17" spans="1:31" s="22" customFormat="1" x14ac:dyDescent="0.55000000000000004">
      <c r="A17" s="19"/>
      <c r="B17" s="36" t="s">
        <v>87</v>
      </c>
      <c r="C17" s="43">
        <v>0</v>
      </c>
      <c r="D17" s="73">
        <v>0</v>
      </c>
      <c r="E17" s="43">
        <v>0</v>
      </c>
      <c r="F17" s="37"/>
      <c r="G17" s="36" t="s">
        <v>79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</row>
    <row r="18" spans="1:31" s="22" customFormat="1" x14ac:dyDescent="0.55000000000000004">
      <c r="A18" s="19"/>
      <c r="B18" s="36" t="s">
        <v>76</v>
      </c>
      <c r="C18" s="43">
        <v>0</v>
      </c>
      <c r="D18" s="73">
        <v>0</v>
      </c>
      <c r="E18" s="43">
        <v>0</v>
      </c>
      <c r="F18" s="37"/>
      <c r="G18" s="36" t="s">
        <v>88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</row>
    <row r="19" spans="1:31" s="22" customFormat="1" x14ac:dyDescent="0.55000000000000004">
      <c r="A19" s="19"/>
      <c r="B19" s="36" t="s">
        <v>89</v>
      </c>
      <c r="C19" s="43">
        <v>0</v>
      </c>
      <c r="D19" s="73">
        <v>0</v>
      </c>
      <c r="E19" s="43">
        <v>0</v>
      </c>
      <c r="F19" s="37"/>
      <c r="G19" s="36" t="s">
        <v>80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</row>
    <row r="20" spans="1:31" s="22" customFormat="1" x14ac:dyDescent="0.55000000000000004">
      <c r="A20" s="19"/>
      <c r="B20" s="36" t="s">
        <v>85</v>
      </c>
      <c r="C20" s="43">
        <v>0</v>
      </c>
      <c r="D20" s="73">
        <v>0</v>
      </c>
      <c r="E20" s="43">
        <v>0</v>
      </c>
      <c r="F20" s="37"/>
      <c r="G20" s="36" t="s">
        <v>90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</row>
    <row r="21" spans="1:31" s="22" customFormat="1" x14ac:dyDescent="0.55000000000000004">
      <c r="A21" s="19"/>
      <c r="B21" s="36" t="s">
        <v>858</v>
      </c>
      <c r="C21" s="43">
        <v>0</v>
      </c>
      <c r="D21" s="73">
        <v>0</v>
      </c>
      <c r="E21" s="43">
        <v>0</v>
      </c>
      <c r="F21" s="37"/>
      <c r="G21" s="36" t="s">
        <v>81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</row>
    <row r="22" spans="1:31" s="22" customFormat="1" x14ac:dyDescent="0.55000000000000004">
      <c r="A22" s="19"/>
      <c r="B22" s="36" t="s">
        <v>82</v>
      </c>
      <c r="C22" s="43">
        <v>0</v>
      </c>
      <c r="D22" s="73">
        <v>0</v>
      </c>
      <c r="E22" s="43">
        <v>0</v>
      </c>
      <c r="F22" s="37"/>
      <c r="G22" s="36" t="s">
        <v>82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</row>
    <row r="23" spans="1:31" x14ac:dyDescent="0.55000000000000004">
      <c r="A23" s="23"/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/>
    </row>
    <row r="24" spans="1:31" x14ac:dyDescent="0.55000000000000004">
      <c r="A24" s="23"/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/>
    </row>
    <row r="25" spans="1:31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/>
    </row>
    <row r="26" spans="1:31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/>
    </row>
    <row r="27" spans="1:31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/>
    </row>
    <row r="28" spans="1:31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</row>
    <row r="29" spans="1:31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</row>
    <row r="30" spans="1:31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</row>
    <row r="31" spans="1:31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</row>
    <row r="32" spans="1:31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</row>
    <row r="33" spans="1:30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</row>
    <row r="34" spans="1:30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</row>
    <row r="35" spans="1:30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</row>
    <row r="36" spans="1:30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</row>
    <row r="37" spans="1:30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</row>
    <row r="38" spans="1:30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</row>
    <row r="39" spans="1:30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</row>
    <row r="40" spans="1:30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</row>
    <row r="41" spans="1:30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</row>
    <row r="42" spans="1:30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</row>
    <row r="43" spans="1:30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</row>
    <row r="44" spans="1:30" x14ac:dyDescent="0.55000000000000004">
      <c r="A44" s="78"/>
      <c r="B44"/>
      <c r="C44"/>
      <c r="D44"/>
      <c r="E44"/>
      <c r="F44"/>
      <c r="G44"/>
      <c r="H44"/>
      <c r="I44"/>
      <c r="J44"/>
      <c r="K44"/>
      <c r="L44" s="27"/>
      <c r="V44" s="3"/>
      <c r="W44" s="3"/>
      <c r="X44" s="3"/>
      <c r="Y44" s="3"/>
      <c r="Z44" s="3"/>
      <c r="AA44" s="3"/>
      <c r="AB44" s="3"/>
      <c r="AC44" s="3"/>
      <c r="AD44" s="3"/>
    </row>
    <row r="45" spans="1:30" x14ac:dyDescent="0.55000000000000004">
      <c r="A45" s="78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  <c r="AC45" s="3"/>
      <c r="AD45" s="3"/>
    </row>
    <row r="46" spans="1:30" x14ac:dyDescent="0.55000000000000004">
      <c r="A46" s="78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  <c r="AC46" s="3"/>
      <c r="AD46" s="3"/>
    </row>
    <row r="47" spans="1:30" x14ac:dyDescent="0.55000000000000004">
      <c r="A47" s="78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  <c r="AC47" s="3"/>
      <c r="AD47" s="3"/>
    </row>
    <row r="48" spans="1:30" x14ac:dyDescent="0.55000000000000004">
      <c r="A48" s="78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  <c r="AC48" s="3"/>
      <c r="AD48" s="3"/>
    </row>
    <row r="49" spans="1:30" x14ac:dyDescent="0.55000000000000004">
      <c r="A49" s="78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  <c r="AC49" s="3"/>
      <c r="AD49" s="3"/>
    </row>
    <row r="50" spans="1:30" x14ac:dyDescent="0.55000000000000004">
      <c r="A50" s="78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  <c r="AD50" s="3"/>
    </row>
    <row r="51" spans="1:30" x14ac:dyDescent="0.55000000000000004">
      <c r="A51" s="78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</row>
    <row r="52" spans="1:30" x14ac:dyDescent="0.55000000000000004">
      <c r="A52" s="78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</row>
    <row r="53" spans="1:30" x14ac:dyDescent="0.55000000000000004">
      <c r="A53" s="78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</row>
    <row r="54" spans="1:30" x14ac:dyDescent="0.55000000000000004">
      <c r="A54" s="78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</row>
    <row r="55" spans="1:30" x14ac:dyDescent="0.55000000000000004">
      <c r="A55" s="78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</row>
    <row r="56" spans="1:30" x14ac:dyDescent="0.55000000000000004">
      <c r="A56" s="78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</row>
    <row r="57" spans="1:30" x14ac:dyDescent="0.55000000000000004">
      <c r="A57" s="78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</row>
    <row r="58" spans="1:30" x14ac:dyDescent="0.55000000000000004">
      <c r="A58" s="78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  <c r="AC58" s="3"/>
      <c r="AD58" s="3"/>
    </row>
    <row r="59" spans="1:30" x14ac:dyDescent="0.55000000000000004">
      <c r="A59" s="78"/>
      <c r="B59"/>
      <c r="C59"/>
      <c r="D59"/>
      <c r="E59"/>
      <c r="F59"/>
      <c r="G59"/>
      <c r="H59"/>
      <c r="I59"/>
      <c r="J59"/>
      <c r="K59"/>
      <c r="L59" s="27"/>
    </row>
    <row r="60" spans="1:30" x14ac:dyDescent="0.55000000000000004">
      <c r="A60" s="78"/>
      <c r="B60"/>
      <c r="C60"/>
      <c r="D60"/>
      <c r="E60"/>
      <c r="F60"/>
      <c r="G60"/>
      <c r="H60"/>
      <c r="I60"/>
      <c r="J60"/>
      <c r="K60"/>
      <c r="L60" s="27"/>
    </row>
    <row r="61" spans="1:30" x14ac:dyDescent="0.55000000000000004">
      <c r="A61" s="78"/>
      <c r="B61"/>
      <c r="C61"/>
      <c r="D61"/>
      <c r="E61"/>
      <c r="F61"/>
      <c r="G61"/>
      <c r="H61"/>
      <c r="I61"/>
      <c r="J61"/>
      <c r="K61"/>
      <c r="L61" s="27"/>
    </row>
    <row r="62" spans="1:30" x14ac:dyDescent="0.55000000000000004">
      <c r="A62" s="78"/>
      <c r="B62"/>
      <c r="C62"/>
      <c r="D62"/>
      <c r="E62"/>
      <c r="F62"/>
      <c r="G62"/>
      <c r="H62"/>
      <c r="I62"/>
      <c r="J62"/>
      <c r="K62"/>
      <c r="L62" s="27"/>
    </row>
    <row r="63" spans="1:30" x14ac:dyDescent="0.55000000000000004">
      <c r="A63" s="78"/>
      <c r="B63"/>
      <c r="C63"/>
      <c r="D63"/>
      <c r="E63"/>
      <c r="F63"/>
      <c r="G63"/>
      <c r="H63"/>
      <c r="I63"/>
      <c r="J63"/>
      <c r="K63"/>
      <c r="L63" s="27"/>
    </row>
    <row r="64" spans="1:30" x14ac:dyDescent="0.55000000000000004">
      <c r="A64" s="78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8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8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8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8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8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8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8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8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8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8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8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8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8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8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8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8"/>
      <c r="B80"/>
      <c r="C80"/>
      <c r="D80"/>
      <c r="E80"/>
      <c r="F80"/>
      <c r="G80"/>
      <c r="H80"/>
      <c r="I80"/>
      <c r="J80"/>
      <c r="K80"/>
      <c r="L80" s="27"/>
    </row>
    <row r="81" spans="1:31" x14ac:dyDescent="0.55000000000000004">
      <c r="A81" s="78"/>
      <c r="B81"/>
      <c r="C81"/>
      <c r="D81"/>
      <c r="E81"/>
      <c r="F81"/>
      <c r="G81"/>
      <c r="H81"/>
      <c r="I81"/>
      <c r="J81"/>
      <c r="K81"/>
      <c r="L81" s="27"/>
    </row>
    <row r="82" spans="1:31" x14ac:dyDescent="0.55000000000000004">
      <c r="A82" s="78"/>
      <c r="B82"/>
      <c r="C82"/>
      <c r="D82"/>
      <c r="E82"/>
      <c r="F82"/>
      <c r="G82"/>
      <c r="H82"/>
      <c r="I82"/>
      <c r="J82"/>
      <c r="K82"/>
      <c r="L82" s="27"/>
    </row>
    <row r="83" spans="1:31" x14ac:dyDescent="0.55000000000000004">
      <c r="A83" s="78"/>
      <c r="B83"/>
      <c r="C83"/>
      <c r="D83"/>
      <c r="E83"/>
      <c r="F83"/>
      <c r="G83"/>
      <c r="H83"/>
      <c r="I83"/>
      <c r="J83"/>
      <c r="K83"/>
      <c r="L83" s="27"/>
    </row>
    <row r="84" spans="1:31" x14ac:dyDescent="0.55000000000000004">
      <c r="A84" s="78"/>
      <c r="B84"/>
      <c r="C84"/>
      <c r="D84"/>
      <c r="E84"/>
      <c r="F84"/>
      <c r="G84"/>
      <c r="H84"/>
      <c r="I84"/>
      <c r="J84"/>
      <c r="K84"/>
      <c r="L84" s="27"/>
    </row>
    <row r="85" spans="1:31" x14ac:dyDescent="0.55000000000000004">
      <c r="A85" s="78"/>
      <c r="B85"/>
      <c r="C85"/>
      <c r="D85"/>
      <c r="E85"/>
      <c r="F85"/>
      <c r="G85"/>
      <c r="H85"/>
      <c r="I85"/>
      <c r="J85"/>
      <c r="K85"/>
      <c r="L85" s="27"/>
    </row>
    <row r="86" spans="1:31" s="26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27"/>
    </row>
    <row r="87" spans="1:31" s="26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27"/>
    </row>
    <row r="88" spans="1:31" s="26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27"/>
    </row>
    <row r="89" spans="1:31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</row>
    <row r="90" spans="1:31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</row>
    <row r="91" spans="1:31" x14ac:dyDescent="0.55000000000000004">
      <c r="A91" s="27"/>
      <c r="B91"/>
      <c r="C91"/>
      <c r="D91"/>
      <c r="E91"/>
      <c r="F91"/>
      <c r="G91"/>
      <c r="H91"/>
      <c r="I91"/>
      <c r="J91"/>
      <c r="K91"/>
      <c r="L91" s="27"/>
    </row>
    <row r="92" spans="1:31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1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1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1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1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1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1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1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1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1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1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1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</row>
    <row r="169" spans="1:31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27"/>
    </row>
    <row r="170" spans="1:31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27"/>
    </row>
    <row r="171" spans="1:31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27"/>
    </row>
    <row r="172" spans="1:31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27"/>
    </row>
    <row r="173" spans="1:31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27"/>
    </row>
    <row r="174" spans="1:31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27"/>
    </row>
    <row r="175" spans="1:31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27"/>
    </row>
    <row r="176" spans="1:31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27"/>
    </row>
    <row r="177" spans="2:31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27"/>
    </row>
    <row r="178" spans="2:31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27"/>
    </row>
    <row r="179" spans="2:31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27"/>
    </row>
    <row r="180" spans="2:31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27"/>
    </row>
    <row r="181" spans="2:31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27"/>
    </row>
    <row r="182" spans="2:31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27"/>
    </row>
    <row r="183" spans="2:31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27"/>
    </row>
    <row r="184" spans="2:31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27"/>
    </row>
    <row r="185" spans="2:31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27"/>
    </row>
    <row r="186" spans="2:31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27"/>
    </row>
    <row r="187" spans="2:31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27"/>
    </row>
    <row r="188" spans="2:31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27"/>
    </row>
    <row r="189" spans="2:31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27"/>
    </row>
    <row r="190" spans="2:31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27"/>
    </row>
    <row r="191" spans="2:31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27"/>
    </row>
    <row r="192" spans="2:31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27"/>
    </row>
    <row r="193" spans="2:31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27"/>
    </row>
    <row r="194" spans="2:31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27"/>
    </row>
    <row r="195" spans="2:31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27"/>
    </row>
    <row r="196" spans="2:31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27"/>
    </row>
    <row r="197" spans="2:31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27"/>
    </row>
    <row r="198" spans="2:31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27"/>
    </row>
    <row r="199" spans="2:31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27"/>
    </row>
    <row r="200" spans="2:31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27"/>
    </row>
    <row r="201" spans="2:31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27"/>
    </row>
    <row r="202" spans="2:31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27"/>
    </row>
    <row r="203" spans="2:31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27"/>
    </row>
    <row r="204" spans="2:31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27"/>
    </row>
    <row r="205" spans="2:31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27"/>
    </row>
    <row r="206" spans="2:31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27"/>
    </row>
    <row r="207" spans="2:31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27"/>
    </row>
    <row r="208" spans="2:31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27"/>
    </row>
    <row r="209" spans="2:31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27"/>
    </row>
    <row r="210" spans="2:31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27"/>
    </row>
    <row r="211" spans="2:31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27"/>
    </row>
    <row r="212" spans="2:31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27"/>
    </row>
    <row r="213" spans="2:31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27"/>
    </row>
    <row r="214" spans="2:31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27"/>
    </row>
    <row r="215" spans="2:31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27"/>
    </row>
    <row r="216" spans="2:31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27"/>
    </row>
    <row r="217" spans="2:31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27"/>
    </row>
    <row r="218" spans="2:31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27"/>
    </row>
    <row r="219" spans="2:31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27"/>
    </row>
    <row r="220" spans="2:31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27"/>
    </row>
    <row r="221" spans="2:31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27"/>
    </row>
    <row r="222" spans="2:31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27"/>
    </row>
    <row r="223" spans="2:31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27"/>
    </row>
    <row r="224" spans="2:31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27"/>
    </row>
    <row r="225" spans="2:31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27"/>
    </row>
    <row r="226" spans="2:31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27"/>
    </row>
    <row r="227" spans="2:31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27"/>
    </row>
    <row r="228" spans="2:31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27"/>
    </row>
    <row r="229" spans="2:31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27"/>
    </row>
    <row r="230" spans="2:31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27"/>
    </row>
    <row r="231" spans="2:31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27"/>
    </row>
    <row r="232" spans="2:31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27"/>
    </row>
    <row r="233" spans="2:31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27"/>
    </row>
    <row r="234" spans="2:31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27"/>
    </row>
    <row r="235" spans="2:31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27"/>
    </row>
    <row r="236" spans="2:31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27"/>
    </row>
    <row r="237" spans="2:31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27"/>
    </row>
    <row r="238" spans="2:31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27"/>
    </row>
    <row r="239" spans="2:31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27"/>
    </row>
    <row r="240" spans="2:31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27"/>
    </row>
    <row r="241" spans="2:31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27"/>
    </row>
    <row r="242" spans="2:31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27"/>
    </row>
    <row r="243" spans="2:31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27"/>
    </row>
    <row r="244" spans="2:31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27"/>
    </row>
    <row r="245" spans="2:31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27"/>
    </row>
    <row r="246" spans="2:31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27"/>
    </row>
    <row r="247" spans="2:31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27"/>
    </row>
    <row r="248" spans="2:31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27"/>
    </row>
    <row r="249" spans="2:31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27"/>
    </row>
    <row r="250" spans="2:31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27"/>
    </row>
    <row r="251" spans="2:31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27"/>
    </row>
    <row r="252" spans="2:31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27"/>
    </row>
    <row r="253" spans="2:31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27"/>
    </row>
    <row r="254" spans="2:31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27"/>
    </row>
    <row r="255" spans="2:31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27"/>
    </row>
    <row r="256" spans="2:31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27"/>
    </row>
    <row r="257" spans="2:31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27"/>
    </row>
    <row r="258" spans="2:31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27"/>
    </row>
    <row r="259" spans="2:31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27"/>
    </row>
    <row r="260" spans="2:31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27"/>
    </row>
    <row r="261" spans="2:31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27"/>
    </row>
    <row r="262" spans="2:31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27"/>
    </row>
    <row r="263" spans="2:31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27"/>
    </row>
    <row r="264" spans="2:31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27"/>
    </row>
    <row r="265" spans="2:31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27"/>
    </row>
    <row r="266" spans="2:31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27"/>
    </row>
    <row r="267" spans="2:31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27"/>
    </row>
    <row r="268" spans="2:31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27"/>
    </row>
    <row r="269" spans="2:31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27"/>
    </row>
    <row r="270" spans="2:31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27"/>
    </row>
    <row r="271" spans="2:31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27"/>
    </row>
    <row r="272" spans="2:31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27"/>
    </row>
    <row r="273" spans="2:31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27"/>
    </row>
    <row r="274" spans="2:31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27"/>
    </row>
    <row r="275" spans="2:31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27"/>
    </row>
    <row r="276" spans="2:31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27"/>
    </row>
    <row r="277" spans="2:31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27"/>
    </row>
    <row r="278" spans="2:31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27"/>
    </row>
    <row r="279" spans="2:31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27"/>
    </row>
    <row r="280" spans="2:31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27"/>
    </row>
    <row r="281" spans="2:31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27"/>
    </row>
    <row r="282" spans="2:31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27"/>
    </row>
    <row r="283" spans="2:31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27"/>
    </row>
    <row r="284" spans="2:31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27"/>
    </row>
    <row r="285" spans="2:31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27"/>
    </row>
    <row r="286" spans="2:31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27"/>
    </row>
    <row r="287" spans="2:31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27"/>
    </row>
    <row r="288" spans="2:31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27"/>
    </row>
    <row r="289" spans="2:31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27"/>
    </row>
    <row r="290" spans="2:31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27"/>
    </row>
    <row r="291" spans="2:31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27"/>
    </row>
    <row r="292" spans="2:31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27"/>
    </row>
    <row r="293" spans="2:31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27"/>
    </row>
    <row r="294" spans="2:31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27"/>
    </row>
    <row r="295" spans="2:31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27"/>
    </row>
    <row r="296" spans="2:31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27"/>
    </row>
    <row r="297" spans="2:31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27"/>
    </row>
    <row r="298" spans="2:31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27"/>
    </row>
    <row r="299" spans="2:31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27"/>
    </row>
    <row r="300" spans="2:31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27"/>
    </row>
    <row r="301" spans="2:31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27"/>
    </row>
    <row r="302" spans="2:31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27"/>
    </row>
    <row r="303" spans="2:31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27"/>
    </row>
    <row r="304" spans="2:31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27"/>
    </row>
    <row r="305" spans="2:31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27"/>
    </row>
    <row r="306" spans="2:31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27"/>
    </row>
    <row r="307" spans="2:31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27"/>
    </row>
    <row r="308" spans="2:31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27"/>
    </row>
    <row r="309" spans="2:31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27"/>
    </row>
    <row r="310" spans="2:31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27"/>
    </row>
    <row r="311" spans="2:31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27"/>
    </row>
    <row r="312" spans="2:31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27"/>
    </row>
    <row r="313" spans="2:31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27"/>
    </row>
    <row r="314" spans="2:31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27"/>
    </row>
    <row r="315" spans="2:31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27"/>
    </row>
    <row r="316" spans="2:31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27"/>
    </row>
    <row r="317" spans="2:31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27"/>
    </row>
    <row r="318" spans="2:31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27"/>
    </row>
    <row r="319" spans="2:31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27"/>
    </row>
    <row r="320" spans="2:31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27"/>
    </row>
    <row r="321" spans="2:31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27"/>
    </row>
    <row r="322" spans="2:31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27"/>
    </row>
    <row r="323" spans="2:31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27"/>
    </row>
    <row r="324" spans="2:31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27"/>
    </row>
    <row r="325" spans="2:31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27"/>
    </row>
    <row r="326" spans="2:31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27"/>
    </row>
    <row r="327" spans="2:31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27"/>
    </row>
    <row r="328" spans="2:31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27"/>
    </row>
    <row r="329" spans="2:31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27"/>
    </row>
    <row r="330" spans="2:31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27"/>
    </row>
    <row r="331" spans="2:31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27"/>
    </row>
    <row r="332" spans="2:31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27"/>
    </row>
    <row r="333" spans="2:31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27"/>
    </row>
    <row r="334" spans="2:31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27"/>
    </row>
    <row r="335" spans="2:31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27"/>
    </row>
    <row r="336" spans="2:31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27"/>
    </row>
    <row r="337" spans="2:31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27"/>
    </row>
    <row r="338" spans="2:31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27"/>
    </row>
    <row r="339" spans="2:31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27"/>
    </row>
    <row r="340" spans="2:31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27"/>
    </row>
    <row r="341" spans="2:31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27"/>
    </row>
    <row r="342" spans="2:31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27"/>
    </row>
    <row r="343" spans="2:31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27"/>
    </row>
    <row r="344" spans="2:31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27"/>
    </row>
    <row r="345" spans="2:31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27"/>
    </row>
    <row r="346" spans="2:31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27"/>
    </row>
    <row r="347" spans="2:31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27"/>
    </row>
    <row r="348" spans="2:31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27"/>
    </row>
    <row r="349" spans="2:31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27"/>
    </row>
    <row r="350" spans="2:31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27"/>
    </row>
    <row r="351" spans="2:31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27"/>
    </row>
    <row r="352" spans="2:31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27"/>
    </row>
    <row r="353" spans="2:31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27"/>
    </row>
    <row r="354" spans="2:31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27"/>
    </row>
    <row r="355" spans="2:31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27"/>
    </row>
    <row r="356" spans="2:31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27"/>
    </row>
    <row r="357" spans="2:31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27"/>
    </row>
    <row r="358" spans="2:31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27"/>
    </row>
    <row r="359" spans="2:31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27"/>
    </row>
    <row r="360" spans="2:31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27"/>
    </row>
    <row r="361" spans="2:31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27"/>
    </row>
    <row r="362" spans="2:31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27"/>
    </row>
    <row r="363" spans="2:31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27"/>
    </row>
    <row r="364" spans="2:31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27"/>
    </row>
    <row r="365" spans="2:31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27"/>
    </row>
    <row r="366" spans="2:31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27"/>
    </row>
    <row r="367" spans="2:31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27"/>
    </row>
    <row r="368" spans="2:31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27"/>
    </row>
    <row r="369" spans="2:31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27"/>
    </row>
    <row r="370" spans="2:31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27"/>
    </row>
    <row r="371" spans="2:31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27"/>
    </row>
    <row r="372" spans="2:31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27"/>
    </row>
    <row r="373" spans="2:31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27"/>
    </row>
    <row r="374" spans="2:31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27"/>
    </row>
    <row r="375" spans="2:31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27"/>
    </row>
    <row r="376" spans="2:31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27"/>
    </row>
    <row r="377" spans="2:31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27"/>
    </row>
    <row r="378" spans="2:31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27"/>
    </row>
    <row r="379" spans="2:31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27"/>
    </row>
    <row r="380" spans="2:31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27"/>
    </row>
    <row r="381" spans="2:31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27"/>
    </row>
    <row r="382" spans="2:31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27"/>
    </row>
    <row r="383" spans="2:31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27"/>
    </row>
    <row r="384" spans="2:31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27"/>
    </row>
    <row r="385" spans="2:31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27"/>
    </row>
    <row r="386" spans="2:31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27"/>
    </row>
    <row r="387" spans="2:31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27"/>
    </row>
    <row r="388" spans="2:31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27"/>
    </row>
    <row r="389" spans="2:31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27"/>
    </row>
    <row r="390" spans="2:31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27"/>
    </row>
    <row r="391" spans="2:31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27"/>
    </row>
    <row r="392" spans="2:31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27"/>
    </row>
    <row r="393" spans="2:31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27"/>
    </row>
    <row r="394" spans="2:31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27"/>
    </row>
    <row r="395" spans="2:31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27"/>
    </row>
    <row r="396" spans="2:31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27"/>
    </row>
    <row r="397" spans="2:31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27"/>
    </row>
    <row r="398" spans="2:31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27"/>
    </row>
    <row r="399" spans="2:31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27"/>
    </row>
    <row r="400" spans="2:31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27"/>
    </row>
    <row r="401" spans="2:31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27"/>
    </row>
    <row r="402" spans="2:31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27"/>
    </row>
    <row r="403" spans="2:31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27"/>
    </row>
    <row r="404" spans="2:31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27"/>
    </row>
    <row r="405" spans="2:31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27"/>
    </row>
    <row r="406" spans="2:31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27"/>
    </row>
    <row r="407" spans="2:31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27"/>
    </row>
    <row r="408" spans="2:31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27"/>
    </row>
    <row r="409" spans="2:31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27"/>
    </row>
    <row r="410" spans="2:31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27"/>
    </row>
    <row r="411" spans="2:31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27"/>
    </row>
    <row r="412" spans="2:31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27"/>
    </row>
    <row r="413" spans="2:31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27"/>
    </row>
    <row r="414" spans="2:31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27"/>
    </row>
    <row r="415" spans="2:31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27"/>
    </row>
    <row r="416" spans="2:31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27"/>
    </row>
    <row r="417" spans="2:31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27"/>
    </row>
    <row r="418" spans="2:31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27"/>
    </row>
    <row r="419" spans="2:31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27"/>
    </row>
    <row r="420" spans="2:31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27"/>
    </row>
    <row r="421" spans="2:31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27"/>
    </row>
    <row r="422" spans="2:31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27"/>
    </row>
    <row r="423" spans="2:31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27"/>
    </row>
    <row r="424" spans="2:31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27"/>
    </row>
    <row r="425" spans="2:31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27"/>
    </row>
    <row r="426" spans="2:31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27"/>
    </row>
    <row r="427" spans="2:31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27"/>
    </row>
    <row r="428" spans="2:31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27"/>
    </row>
    <row r="429" spans="2:31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27"/>
    </row>
    <row r="430" spans="2:31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27"/>
    </row>
    <row r="431" spans="2:31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27"/>
    </row>
    <row r="432" spans="2:31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27"/>
    </row>
    <row r="433" spans="2:31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27"/>
    </row>
    <row r="434" spans="2:31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27"/>
    </row>
    <row r="435" spans="2:31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27"/>
    </row>
    <row r="436" spans="2:31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27"/>
    </row>
    <row r="437" spans="2:31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27"/>
    </row>
    <row r="438" spans="2:31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27"/>
    </row>
    <row r="439" spans="2:31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27"/>
    </row>
    <row r="440" spans="2:31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27"/>
    </row>
    <row r="441" spans="2:31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27"/>
    </row>
    <row r="442" spans="2:31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27"/>
    </row>
    <row r="443" spans="2:31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27"/>
    </row>
    <row r="444" spans="2:31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27"/>
    </row>
    <row r="445" spans="2:31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27"/>
    </row>
    <row r="446" spans="2:31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27"/>
    </row>
    <row r="447" spans="2:31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27"/>
    </row>
    <row r="448" spans="2:31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27"/>
    </row>
    <row r="449" spans="2:31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27"/>
    </row>
    <row r="450" spans="2:31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27"/>
    </row>
    <row r="451" spans="2:31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27"/>
    </row>
    <row r="452" spans="2:31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27"/>
    </row>
    <row r="453" spans="2:31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27"/>
    </row>
    <row r="454" spans="2:31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27"/>
    </row>
    <row r="455" spans="2:31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27"/>
    </row>
    <row r="456" spans="2:31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27"/>
    </row>
    <row r="457" spans="2:31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27"/>
    </row>
    <row r="458" spans="2:31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27"/>
    </row>
    <row r="459" spans="2:31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27"/>
    </row>
    <row r="460" spans="2:31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27"/>
    </row>
    <row r="461" spans="2:31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27"/>
    </row>
    <row r="462" spans="2:31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27"/>
    </row>
    <row r="463" spans="2:31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27"/>
    </row>
    <row r="464" spans="2:31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27"/>
    </row>
    <row r="465" spans="2:31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27"/>
    </row>
    <row r="466" spans="2:31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27"/>
    </row>
    <row r="467" spans="2:31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27"/>
    </row>
    <row r="468" spans="2:31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27"/>
    </row>
    <row r="469" spans="2:31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27"/>
    </row>
    <row r="470" spans="2:31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27"/>
    </row>
    <row r="471" spans="2:31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27"/>
    </row>
    <row r="472" spans="2:31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27"/>
    </row>
    <row r="473" spans="2:31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27"/>
    </row>
    <row r="474" spans="2:31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27"/>
    </row>
    <row r="475" spans="2:31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27"/>
    </row>
    <row r="476" spans="2:31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27"/>
    </row>
    <row r="477" spans="2:31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27"/>
    </row>
    <row r="478" spans="2:31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27"/>
    </row>
    <row r="479" spans="2:31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27"/>
    </row>
    <row r="480" spans="2:31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27"/>
    </row>
    <row r="481" spans="2:31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27"/>
    </row>
    <row r="482" spans="2:31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27"/>
    </row>
    <row r="483" spans="2:31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27"/>
    </row>
    <row r="484" spans="2:31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27"/>
    </row>
    <row r="485" spans="2:31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27"/>
    </row>
    <row r="486" spans="2:31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27"/>
    </row>
    <row r="487" spans="2:31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27"/>
    </row>
    <row r="488" spans="2:31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27"/>
    </row>
    <row r="489" spans="2:31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27"/>
    </row>
    <row r="490" spans="2:31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27"/>
    </row>
    <row r="491" spans="2:31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27"/>
    </row>
    <row r="492" spans="2:31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27"/>
    </row>
    <row r="493" spans="2:31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27"/>
    </row>
    <row r="494" spans="2:31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27"/>
    </row>
    <row r="495" spans="2:31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27"/>
    </row>
    <row r="496" spans="2:31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27"/>
    </row>
    <row r="497" spans="2:31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27"/>
    </row>
    <row r="498" spans="2:31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27"/>
    </row>
    <row r="499" spans="2:31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27"/>
    </row>
    <row r="500" spans="2:31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27"/>
    </row>
    <row r="501" spans="2:31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27"/>
    </row>
    <row r="502" spans="2:31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27"/>
    </row>
    <row r="503" spans="2:31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27"/>
    </row>
    <row r="504" spans="2:31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27"/>
    </row>
    <row r="505" spans="2:31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27"/>
    </row>
    <row r="506" spans="2:31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27"/>
    </row>
    <row r="507" spans="2:31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27"/>
    </row>
    <row r="508" spans="2:31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27"/>
    </row>
    <row r="509" spans="2:31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27"/>
    </row>
    <row r="510" spans="2:31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27"/>
    </row>
    <row r="511" spans="2:31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27"/>
    </row>
    <row r="512" spans="2:31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27"/>
    </row>
    <row r="513" spans="2:31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27"/>
    </row>
    <row r="514" spans="2:31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27"/>
    </row>
    <row r="515" spans="2:31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27"/>
    </row>
    <row r="516" spans="2:31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27"/>
    </row>
    <row r="517" spans="2:31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27"/>
    </row>
    <row r="518" spans="2:31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27"/>
    </row>
    <row r="519" spans="2:31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27"/>
    </row>
    <row r="520" spans="2:31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27"/>
    </row>
    <row r="521" spans="2:31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27"/>
    </row>
    <row r="522" spans="2:31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27"/>
    </row>
    <row r="523" spans="2:31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27"/>
    </row>
    <row r="524" spans="2:31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27"/>
    </row>
    <row r="525" spans="2:31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27"/>
    </row>
    <row r="526" spans="2:31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27"/>
    </row>
    <row r="527" spans="2:31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27"/>
    </row>
    <row r="528" spans="2:31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27"/>
    </row>
    <row r="529" spans="2:31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27"/>
    </row>
    <row r="530" spans="2:31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27"/>
    </row>
    <row r="531" spans="2:31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27"/>
    </row>
    <row r="532" spans="2:31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27"/>
    </row>
    <row r="533" spans="2:31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27"/>
    </row>
    <row r="534" spans="2:31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27"/>
    </row>
    <row r="535" spans="2:31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27"/>
    </row>
    <row r="536" spans="2:31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27"/>
    </row>
    <row r="537" spans="2:31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27"/>
    </row>
    <row r="538" spans="2:31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27"/>
    </row>
    <row r="539" spans="2:31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27"/>
    </row>
    <row r="540" spans="2:31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27"/>
    </row>
    <row r="541" spans="2:31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27"/>
    </row>
    <row r="542" spans="2:31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27"/>
    </row>
    <row r="543" spans="2:31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27"/>
    </row>
    <row r="544" spans="2:31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27"/>
    </row>
    <row r="545" spans="2:31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27"/>
    </row>
    <row r="546" spans="2:31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27"/>
    </row>
    <row r="547" spans="2:31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27"/>
    </row>
    <row r="548" spans="2:31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27"/>
    </row>
    <row r="549" spans="2:31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27"/>
    </row>
    <row r="550" spans="2:31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27"/>
    </row>
    <row r="551" spans="2:31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27"/>
    </row>
    <row r="552" spans="2:31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27"/>
    </row>
    <row r="553" spans="2:31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27"/>
    </row>
    <row r="554" spans="2:31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27"/>
    </row>
    <row r="555" spans="2:31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27"/>
    </row>
    <row r="556" spans="2:31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27"/>
    </row>
    <row r="557" spans="2:31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27"/>
    </row>
    <row r="558" spans="2:31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27"/>
    </row>
    <row r="559" spans="2:31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27"/>
    </row>
    <row r="560" spans="2:31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27"/>
    </row>
    <row r="561" spans="2:31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27"/>
    </row>
    <row r="562" spans="2:31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27"/>
    </row>
    <row r="563" spans="2:31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27"/>
    </row>
    <row r="564" spans="2:31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27"/>
    </row>
    <row r="565" spans="2:31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27"/>
    </row>
    <row r="566" spans="2:31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27"/>
    </row>
    <row r="567" spans="2:31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27"/>
    </row>
    <row r="568" spans="2:31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27"/>
    </row>
    <row r="569" spans="2:31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27"/>
    </row>
    <row r="570" spans="2:31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27"/>
    </row>
    <row r="571" spans="2:31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27"/>
    </row>
    <row r="572" spans="2:31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27"/>
    </row>
    <row r="573" spans="2:31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27"/>
    </row>
    <row r="574" spans="2:31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27"/>
    </row>
    <row r="575" spans="2:31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27"/>
    </row>
    <row r="576" spans="2:31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27"/>
    </row>
    <row r="577" spans="2:31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27"/>
    </row>
    <row r="578" spans="2:31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27"/>
    </row>
    <row r="579" spans="2:31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27"/>
    </row>
    <row r="580" spans="2:31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27"/>
    </row>
    <row r="581" spans="2:31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27"/>
    </row>
    <row r="582" spans="2:31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27"/>
    </row>
    <row r="583" spans="2:31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27"/>
    </row>
    <row r="584" spans="2:31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27"/>
    </row>
    <row r="585" spans="2:31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27"/>
    </row>
    <row r="586" spans="2:31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27"/>
    </row>
    <row r="587" spans="2:31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27"/>
    </row>
    <row r="588" spans="2:31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27"/>
    </row>
    <row r="589" spans="2:31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27"/>
    </row>
    <row r="590" spans="2:31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27"/>
    </row>
    <row r="591" spans="2:31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27"/>
    </row>
    <row r="592" spans="2:31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27"/>
    </row>
    <row r="593" spans="2:31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27"/>
    </row>
    <row r="594" spans="2:31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27"/>
    </row>
    <row r="595" spans="2:31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27"/>
    </row>
    <row r="596" spans="2:31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27"/>
    </row>
    <row r="597" spans="2:31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27"/>
    </row>
    <row r="598" spans="2:31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27"/>
    </row>
    <row r="599" spans="2:31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27"/>
    </row>
    <row r="600" spans="2:31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27"/>
    </row>
    <row r="601" spans="2:31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27"/>
    </row>
    <row r="602" spans="2:31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27"/>
    </row>
    <row r="603" spans="2:31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27"/>
    </row>
    <row r="604" spans="2:31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27"/>
    </row>
    <row r="605" spans="2:31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27"/>
    </row>
    <row r="606" spans="2:31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27"/>
    </row>
    <row r="607" spans="2:31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27"/>
    </row>
    <row r="608" spans="2:31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27"/>
    </row>
    <row r="609" spans="2:31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27"/>
    </row>
    <row r="610" spans="2:31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27"/>
    </row>
    <row r="611" spans="2:31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27"/>
    </row>
    <row r="612" spans="2:31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27"/>
    </row>
    <row r="613" spans="2:31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27"/>
    </row>
    <row r="614" spans="2:31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27"/>
    </row>
    <row r="615" spans="2:31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27"/>
    </row>
    <row r="616" spans="2:31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27"/>
    </row>
    <row r="617" spans="2:31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27"/>
    </row>
    <row r="618" spans="2:31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27"/>
    </row>
    <row r="619" spans="2:31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27"/>
    </row>
    <row r="620" spans="2:31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27"/>
    </row>
    <row r="621" spans="2:31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27"/>
    </row>
    <row r="622" spans="2:31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27"/>
    </row>
    <row r="623" spans="2:31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27"/>
    </row>
    <row r="624" spans="2:31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27"/>
    </row>
    <row r="625" spans="2:31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27"/>
    </row>
    <row r="626" spans="2:31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27"/>
    </row>
    <row r="627" spans="2:31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27"/>
    </row>
    <row r="628" spans="2:31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27"/>
    </row>
    <row r="629" spans="2:31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27"/>
    </row>
    <row r="630" spans="2:31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27"/>
    </row>
    <row r="631" spans="2:31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27"/>
    </row>
    <row r="632" spans="2:31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27"/>
    </row>
    <row r="633" spans="2:31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27"/>
    </row>
    <row r="634" spans="2:31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27"/>
    </row>
    <row r="635" spans="2:31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27"/>
    </row>
    <row r="636" spans="2:31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27"/>
    </row>
    <row r="637" spans="2:31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27"/>
    </row>
    <row r="638" spans="2:31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27"/>
    </row>
    <row r="639" spans="2:31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27"/>
    </row>
    <row r="640" spans="2:31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27"/>
    </row>
    <row r="641" spans="2:31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27"/>
    </row>
    <row r="642" spans="2:31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27"/>
    </row>
    <row r="643" spans="2:31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27"/>
    </row>
    <row r="644" spans="2:31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27"/>
    </row>
    <row r="645" spans="2:31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27"/>
    </row>
    <row r="646" spans="2:31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27"/>
    </row>
    <row r="647" spans="2:31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27"/>
    </row>
    <row r="648" spans="2:31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27"/>
    </row>
    <row r="649" spans="2:31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27"/>
    </row>
    <row r="650" spans="2:31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27"/>
    </row>
    <row r="651" spans="2:31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27"/>
    </row>
    <row r="652" spans="2:31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27"/>
    </row>
    <row r="653" spans="2:31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27"/>
    </row>
    <row r="654" spans="2:31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27"/>
    </row>
    <row r="655" spans="2:31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27"/>
    </row>
    <row r="656" spans="2:31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27"/>
    </row>
    <row r="657" spans="2:31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27"/>
    </row>
    <row r="658" spans="2:31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27"/>
    </row>
    <row r="659" spans="2:31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27"/>
    </row>
    <row r="660" spans="2:31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27"/>
    </row>
    <row r="661" spans="2:31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27"/>
    </row>
    <row r="662" spans="2:31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27"/>
    </row>
    <row r="663" spans="2:31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27"/>
    </row>
    <row r="664" spans="2:31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27"/>
    </row>
    <row r="665" spans="2:31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27"/>
    </row>
    <row r="666" spans="2:31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27"/>
    </row>
    <row r="667" spans="2:31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27"/>
    </row>
    <row r="668" spans="2:31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27"/>
    </row>
    <row r="669" spans="2:31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27"/>
    </row>
    <row r="670" spans="2:31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27"/>
    </row>
    <row r="671" spans="2:31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27"/>
    </row>
    <row r="672" spans="2:31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27"/>
    </row>
    <row r="673" spans="2:31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27"/>
    </row>
    <row r="674" spans="2:31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27"/>
    </row>
    <row r="675" spans="2:31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27"/>
    </row>
    <row r="676" spans="2:31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27"/>
    </row>
    <row r="677" spans="2:31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27"/>
    </row>
    <row r="678" spans="2:31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27"/>
    </row>
    <row r="679" spans="2:31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27"/>
    </row>
    <row r="680" spans="2:31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27"/>
    </row>
    <row r="681" spans="2:31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27"/>
    </row>
    <row r="682" spans="2:31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27"/>
    </row>
    <row r="683" spans="2:31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27"/>
    </row>
    <row r="684" spans="2:31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27"/>
    </row>
    <row r="685" spans="2:31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27"/>
    </row>
    <row r="686" spans="2:31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27"/>
    </row>
    <row r="687" spans="2:31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27"/>
    </row>
    <row r="688" spans="2:31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27"/>
    </row>
    <row r="689" spans="2:31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27"/>
    </row>
    <row r="690" spans="2:31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27"/>
    </row>
    <row r="691" spans="2:31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27"/>
    </row>
    <row r="692" spans="2:31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27"/>
    </row>
    <row r="693" spans="2:31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27"/>
    </row>
    <row r="694" spans="2:31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27"/>
    </row>
    <row r="695" spans="2:31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27"/>
    </row>
    <row r="696" spans="2:31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27"/>
    </row>
    <row r="697" spans="2:31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27"/>
    </row>
    <row r="698" spans="2:31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27"/>
    </row>
    <row r="699" spans="2:31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27"/>
    </row>
    <row r="700" spans="2:31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27"/>
    </row>
    <row r="701" spans="2:31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27"/>
    </row>
    <row r="702" spans="2:31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27"/>
    </row>
    <row r="703" spans="2:31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27"/>
    </row>
    <row r="704" spans="2:31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27"/>
    </row>
    <row r="705" spans="2:31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27"/>
    </row>
    <row r="706" spans="2:31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27"/>
    </row>
    <row r="707" spans="2:31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27"/>
    </row>
    <row r="708" spans="2:31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27"/>
    </row>
    <row r="709" spans="2:31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27"/>
    </row>
    <row r="710" spans="2:31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27"/>
    </row>
    <row r="711" spans="2:31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27"/>
    </row>
    <row r="712" spans="2:31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27"/>
    </row>
    <row r="713" spans="2:31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27"/>
    </row>
    <row r="714" spans="2:31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27"/>
    </row>
    <row r="715" spans="2:31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27"/>
    </row>
    <row r="716" spans="2:31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27"/>
    </row>
    <row r="717" spans="2:31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27"/>
    </row>
    <row r="718" spans="2:31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27"/>
    </row>
    <row r="719" spans="2:31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27"/>
    </row>
    <row r="720" spans="2:31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27"/>
    </row>
    <row r="721" spans="2:31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27"/>
    </row>
    <row r="722" spans="2:31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27"/>
    </row>
    <row r="723" spans="2:31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27"/>
    </row>
    <row r="724" spans="2:31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27"/>
    </row>
    <row r="725" spans="2:31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27"/>
    </row>
    <row r="726" spans="2:31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27"/>
    </row>
    <row r="727" spans="2:31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27"/>
    </row>
    <row r="728" spans="2:31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27"/>
    </row>
    <row r="729" spans="2:31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27"/>
    </row>
    <row r="730" spans="2:31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27"/>
    </row>
    <row r="731" spans="2:31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27"/>
    </row>
    <row r="732" spans="2:31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27"/>
    </row>
    <row r="733" spans="2:31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27"/>
    </row>
    <row r="734" spans="2:31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27"/>
    </row>
    <row r="735" spans="2:31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27"/>
    </row>
    <row r="736" spans="2:31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27"/>
    </row>
    <row r="737" spans="2:31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27"/>
    </row>
    <row r="738" spans="2:31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27"/>
    </row>
    <row r="739" spans="2:31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27"/>
    </row>
    <row r="740" spans="2:31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27"/>
    </row>
    <row r="741" spans="2:31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27"/>
    </row>
    <row r="742" spans="2:31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27"/>
    </row>
    <row r="743" spans="2:31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27"/>
    </row>
    <row r="744" spans="2:31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27"/>
    </row>
    <row r="745" spans="2:31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27"/>
    </row>
    <row r="746" spans="2:31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27"/>
    </row>
    <row r="747" spans="2:31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27"/>
    </row>
    <row r="748" spans="2:31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27"/>
    </row>
    <row r="749" spans="2:31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27"/>
    </row>
    <row r="750" spans="2:31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27"/>
    </row>
    <row r="751" spans="2:31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27"/>
    </row>
    <row r="752" spans="2:31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27"/>
    </row>
    <row r="753" spans="2:31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27"/>
    </row>
    <row r="754" spans="2:31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27"/>
    </row>
    <row r="755" spans="2:31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27"/>
    </row>
    <row r="756" spans="2:31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27"/>
    </row>
    <row r="757" spans="2:31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27"/>
    </row>
    <row r="758" spans="2:31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27"/>
    </row>
    <row r="759" spans="2:31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27"/>
    </row>
    <row r="760" spans="2:31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27"/>
    </row>
    <row r="761" spans="2:31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27"/>
    </row>
    <row r="762" spans="2:31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27"/>
    </row>
    <row r="763" spans="2:31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27"/>
    </row>
    <row r="764" spans="2:31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27"/>
    </row>
    <row r="765" spans="2:31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27"/>
    </row>
    <row r="766" spans="2:31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27"/>
    </row>
    <row r="767" spans="2:31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27"/>
    </row>
    <row r="768" spans="2:31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27"/>
    </row>
    <row r="769" spans="2:31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27"/>
    </row>
    <row r="770" spans="2:31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27"/>
    </row>
    <row r="771" spans="2:31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27"/>
    </row>
    <row r="772" spans="2:31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27"/>
    </row>
    <row r="773" spans="2:31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27"/>
    </row>
    <row r="774" spans="2:31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27"/>
    </row>
    <row r="775" spans="2:31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27"/>
    </row>
    <row r="776" spans="2:31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27"/>
    </row>
    <row r="777" spans="2:31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27"/>
    </row>
    <row r="778" spans="2:31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27"/>
    </row>
    <row r="779" spans="2:31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27"/>
    </row>
    <row r="780" spans="2:31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27"/>
    </row>
    <row r="781" spans="2:31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27"/>
    </row>
    <row r="782" spans="2:31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27"/>
    </row>
    <row r="783" spans="2:31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27"/>
    </row>
    <row r="784" spans="2:31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27"/>
    </row>
    <row r="785" spans="2:31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27"/>
    </row>
    <row r="786" spans="2:31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27"/>
    </row>
    <row r="787" spans="2:31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27"/>
    </row>
    <row r="788" spans="2:31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27"/>
    </row>
    <row r="789" spans="2:31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27"/>
    </row>
    <row r="790" spans="2:31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27"/>
    </row>
    <row r="791" spans="2:31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27"/>
    </row>
    <row r="792" spans="2:31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27"/>
    </row>
    <row r="793" spans="2:31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27"/>
    </row>
    <row r="794" spans="2:31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27"/>
    </row>
    <row r="795" spans="2:31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27"/>
    </row>
    <row r="796" spans="2:31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27"/>
    </row>
    <row r="797" spans="2:31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27"/>
    </row>
    <row r="798" spans="2:31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27"/>
    </row>
    <row r="799" spans="2:31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27"/>
    </row>
    <row r="800" spans="2:31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27"/>
    </row>
    <row r="801" spans="2:31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27"/>
    </row>
    <row r="802" spans="2:31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27"/>
    </row>
    <row r="803" spans="2:31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27"/>
    </row>
    <row r="804" spans="2:31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27"/>
    </row>
    <row r="805" spans="2:31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27"/>
    </row>
    <row r="806" spans="2:31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27"/>
    </row>
    <row r="807" spans="2:31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27"/>
    </row>
    <row r="808" spans="2:31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27"/>
    </row>
    <row r="809" spans="2:31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27"/>
    </row>
    <row r="810" spans="2:31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27"/>
    </row>
    <row r="811" spans="2:31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27"/>
    </row>
    <row r="812" spans="2:31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27"/>
    </row>
    <row r="813" spans="2:31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27"/>
    </row>
    <row r="814" spans="2:31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27"/>
    </row>
    <row r="815" spans="2:31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27"/>
    </row>
    <row r="816" spans="2:31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27"/>
    </row>
    <row r="817" spans="2:31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27"/>
    </row>
    <row r="818" spans="2:31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27"/>
    </row>
    <row r="819" spans="2:31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27"/>
    </row>
    <row r="820" spans="2:31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27"/>
    </row>
    <row r="821" spans="2:31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27"/>
    </row>
    <row r="822" spans="2:31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27"/>
    </row>
    <row r="823" spans="2:31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27"/>
    </row>
    <row r="824" spans="2:31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27"/>
    </row>
    <row r="825" spans="2:31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27"/>
    </row>
    <row r="826" spans="2:31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27"/>
    </row>
    <row r="827" spans="2:31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27"/>
    </row>
    <row r="828" spans="2:31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27"/>
    </row>
    <row r="829" spans="2:31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27"/>
    </row>
    <row r="830" spans="2:31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27"/>
    </row>
    <row r="831" spans="2:31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27"/>
    </row>
    <row r="832" spans="2:31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27"/>
    </row>
    <row r="833" spans="2:31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27"/>
    </row>
    <row r="834" spans="2:31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27"/>
    </row>
    <row r="835" spans="2:31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27"/>
    </row>
    <row r="836" spans="2:31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27"/>
    </row>
    <row r="837" spans="2:31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27"/>
    </row>
    <row r="838" spans="2:31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27"/>
    </row>
    <row r="839" spans="2:31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27"/>
    </row>
    <row r="840" spans="2:31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27"/>
    </row>
    <row r="841" spans="2:31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27"/>
    </row>
    <row r="842" spans="2:31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27"/>
    </row>
    <row r="843" spans="2:31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27"/>
    </row>
    <row r="844" spans="2:31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27"/>
    </row>
    <row r="845" spans="2:31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27"/>
    </row>
    <row r="846" spans="2:31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27"/>
    </row>
    <row r="847" spans="2:31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27"/>
    </row>
    <row r="848" spans="2:31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27"/>
    </row>
    <row r="849" spans="2:31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27"/>
    </row>
    <row r="850" spans="2:31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27"/>
    </row>
    <row r="851" spans="2:31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27"/>
    </row>
    <row r="852" spans="2:31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27"/>
    </row>
    <row r="853" spans="2:31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27"/>
    </row>
    <row r="854" spans="2:31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27"/>
    </row>
    <row r="855" spans="2:31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27"/>
    </row>
    <row r="856" spans="2:31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27"/>
    </row>
    <row r="857" spans="2:31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27"/>
    </row>
    <row r="858" spans="2:31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27"/>
    </row>
    <row r="859" spans="2:31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27"/>
    </row>
    <row r="860" spans="2:31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27"/>
    </row>
    <row r="861" spans="2:31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27"/>
    </row>
    <row r="862" spans="2:31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27"/>
    </row>
    <row r="863" spans="2:31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27"/>
    </row>
    <row r="864" spans="2:31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27"/>
    </row>
    <row r="865" spans="2:31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27"/>
    </row>
    <row r="866" spans="2:31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27"/>
    </row>
    <row r="867" spans="2:31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27"/>
    </row>
    <row r="868" spans="2:31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27"/>
    </row>
    <row r="869" spans="2:31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27"/>
    </row>
    <row r="870" spans="2:31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27"/>
    </row>
    <row r="871" spans="2:31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27"/>
    </row>
    <row r="872" spans="2:31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27"/>
    </row>
    <row r="873" spans="2:31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27"/>
    </row>
    <row r="874" spans="2:31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27"/>
    </row>
    <row r="875" spans="2:31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27"/>
    </row>
    <row r="876" spans="2:31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27"/>
    </row>
    <row r="877" spans="2:31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27"/>
    </row>
    <row r="878" spans="2:31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27"/>
    </row>
    <row r="879" spans="2:31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27"/>
    </row>
    <row r="880" spans="2:31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27"/>
    </row>
    <row r="881" spans="2:31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27"/>
    </row>
    <row r="882" spans="2:31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27"/>
    </row>
    <row r="883" spans="2:31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27"/>
    </row>
    <row r="884" spans="2:31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27"/>
    </row>
    <row r="885" spans="2:31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27"/>
    </row>
    <row r="886" spans="2:31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27"/>
    </row>
    <row r="887" spans="2:31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27"/>
    </row>
    <row r="888" spans="2:31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27"/>
    </row>
    <row r="889" spans="2:31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27"/>
    </row>
    <row r="890" spans="2:31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27"/>
    </row>
    <row r="891" spans="2:31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27"/>
    </row>
    <row r="892" spans="2:31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27"/>
    </row>
    <row r="893" spans="2:31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27"/>
    </row>
    <row r="894" spans="2:31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27"/>
    </row>
    <row r="895" spans="2:31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27"/>
    </row>
    <row r="896" spans="2:31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27"/>
    </row>
    <row r="897" spans="1:31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27"/>
    </row>
    <row r="898" spans="1:31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27"/>
    </row>
    <row r="899" spans="1:31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27"/>
    </row>
    <row r="900" spans="1:31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27"/>
    </row>
    <row r="901" spans="1:31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27"/>
    </row>
    <row r="902" spans="1:31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27"/>
    </row>
    <row r="903" spans="1:31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27"/>
    </row>
    <row r="904" spans="1:31" s="26" customFormat="1" x14ac:dyDescent="0.55000000000000004">
      <c r="B904" s="37"/>
      <c r="C904" s="37"/>
      <c r="D904" s="37"/>
      <c r="E904" s="37"/>
      <c r="F904" s="16"/>
      <c r="G904" s="37"/>
      <c r="H904" s="44"/>
      <c r="I904" s="38"/>
      <c r="J904" s="70"/>
      <c r="K904" s="70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27"/>
    </row>
    <row r="905" spans="1:31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27"/>
    </row>
    <row r="906" spans="1:31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27"/>
    </row>
    <row r="907" spans="1:31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27"/>
    </row>
    <row r="908" spans="1:31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27"/>
    </row>
    <row r="909" spans="1:31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27"/>
    </row>
    <row r="910" spans="1:31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27"/>
    </row>
    <row r="911" spans="1:31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27"/>
    </row>
    <row r="912" spans="1:31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27"/>
    </row>
    <row r="913" spans="1:31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27"/>
    </row>
    <row r="914" spans="1:31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27"/>
    </row>
    <row r="915" spans="1:31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27"/>
    </row>
    <row r="916" spans="1:31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27"/>
    </row>
    <row r="917" spans="1:31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27"/>
    </row>
    <row r="918" spans="1:31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27"/>
    </row>
    <row r="919" spans="1:31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27"/>
    </row>
    <row r="920" spans="1:31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27"/>
    </row>
    <row r="921" spans="1:31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27"/>
    </row>
    <row r="922" spans="1:31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27"/>
    </row>
    <row r="923" spans="1:31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27"/>
    </row>
    <row r="924" spans="1:31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27"/>
    </row>
    <row r="925" spans="1:31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27"/>
    </row>
    <row r="926" spans="1:31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27"/>
    </row>
    <row r="927" spans="1:31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27"/>
    </row>
    <row r="928" spans="1:31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27"/>
    </row>
    <row r="929" spans="1:31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27"/>
    </row>
    <row r="930" spans="1:31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27"/>
    </row>
    <row r="931" spans="1:31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27"/>
    </row>
    <row r="932" spans="1:31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27"/>
    </row>
    <row r="933" spans="1:31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27"/>
    </row>
    <row r="934" spans="1:31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27"/>
    </row>
    <row r="935" spans="1:31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27"/>
    </row>
    <row r="936" spans="1:31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27"/>
    </row>
    <row r="937" spans="1:31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27"/>
    </row>
    <row r="938" spans="1:31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27"/>
    </row>
    <row r="939" spans="1:31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27"/>
    </row>
    <row r="940" spans="1:31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27"/>
    </row>
    <row r="941" spans="1:31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27"/>
    </row>
    <row r="942" spans="1:31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27"/>
    </row>
    <row r="943" spans="1:31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27"/>
    </row>
    <row r="944" spans="1:31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27"/>
    </row>
    <row r="945" spans="1:31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27"/>
    </row>
    <row r="946" spans="1:31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27"/>
    </row>
    <row r="947" spans="1:31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27"/>
    </row>
    <row r="948" spans="1:31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27"/>
    </row>
    <row r="949" spans="1:31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27"/>
    </row>
    <row r="950" spans="1:31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27"/>
    </row>
    <row r="951" spans="1:31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27"/>
    </row>
    <row r="952" spans="1:31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27"/>
    </row>
    <row r="953" spans="1:31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27"/>
    </row>
    <row r="954" spans="1:31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27"/>
    </row>
    <row r="955" spans="1:31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27"/>
    </row>
    <row r="956" spans="1:31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27"/>
    </row>
    <row r="957" spans="1:31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27"/>
    </row>
    <row r="958" spans="1:31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27"/>
    </row>
    <row r="959" spans="1:31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27"/>
    </row>
    <row r="960" spans="1:31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27"/>
    </row>
    <row r="961" spans="1:31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27"/>
    </row>
    <row r="962" spans="1:31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27"/>
    </row>
    <row r="963" spans="1:31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27"/>
    </row>
    <row r="964" spans="1:31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27"/>
    </row>
    <row r="965" spans="1:31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27"/>
    </row>
    <row r="966" spans="1:31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27"/>
    </row>
    <row r="967" spans="1:31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27"/>
    </row>
    <row r="968" spans="1:31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27"/>
    </row>
    <row r="969" spans="1:31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27"/>
    </row>
    <row r="970" spans="1:31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27"/>
    </row>
    <row r="971" spans="1:31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27"/>
    </row>
    <row r="972" spans="1:31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27"/>
    </row>
    <row r="973" spans="1:31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27"/>
    </row>
    <row r="974" spans="1:31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27"/>
    </row>
    <row r="975" spans="1:31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27"/>
    </row>
    <row r="976" spans="1:31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27"/>
    </row>
    <row r="977" spans="1:31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27"/>
    </row>
    <row r="978" spans="1:31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27"/>
    </row>
    <row r="979" spans="1:31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27"/>
    </row>
    <row r="980" spans="1:31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27"/>
    </row>
    <row r="981" spans="1:31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27"/>
    </row>
    <row r="982" spans="1:31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27"/>
    </row>
    <row r="983" spans="1:31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27"/>
    </row>
    <row r="984" spans="1:31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27"/>
    </row>
    <row r="985" spans="1:31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27"/>
    </row>
    <row r="986" spans="1:31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27"/>
    </row>
    <row r="987" spans="1:31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27"/>
    </row>
    <row r="988" spans="1:31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27"/>
    </row>
    <row r="989" spans="1:31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27"/>
    </row>
    <row r="990" spans="1:31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27"/>
    </row>
    <row r="991" spans="1:31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27"/>
    </row>
    <row r="992" spans="1:31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27"/>
    </row>
    <row r="993" spans="1:31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27"/>
    </row>
    <row r="994" spans="1:31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27"/>
    </row>
    <row r="995" spans="1:31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27"/>
    </row>
    <row r="996" spans="1:31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27"/>
    </row>
    <row r="997" spans="1:31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27"/>
    </row>
    <row r="998" spans="1:31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27"/>
    </row>
    <row r="999" spans="1:31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27"/>
    </row>
    <row r="1000" spans="1:31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27"/>
    </row>
    <row r="1001" spans="1:31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27"/>
    </row>
    <row r="1002" spans="1:31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27"/>
    </row>
    <row r="1003" spans="1:31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27"/>
    </row>
    <row r="1004" spans="1:31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27"/>
    </row>
    <row r="1005" spans="1:31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27"/>
    </row>
    <row r="1006" spans="1:31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27"/>
    </row>
    <row r="1007" spans="1:31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27"/>
    </row>
    <row r="1008" spans="1:31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27"/>
    </row>
    <row r="1009" spans="1:31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27"/>
    </row>
    <row r="1010" spans="1:31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27"/>
    </row>
    <row r="1011" spans="1:31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27"/>
    </row>
    <row r="1012" spans="1:31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27"/>
    </row>
    <row r="1013" spans="1:31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27"/>
    </row>
    <row r="1014" spans="1:31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27"/>
    </row>
    <row r="1015" spans="1:31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27"/>
    </row>
    <row r="1016" spans="1:31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27"/>
    </row>
    <row r="1017" spans="1:31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27"/>
    </row>
    <row r="1018" spans="1:31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27"/>
    </row>
    <row r="1019" spans="1:31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27"/>
    </row>
    <row r="1020" spans="1:31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27"/>
    </row>
    <row r="1021" spans="1:31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27"/>
    </row>
    <row r="1022" spans="1:31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27"/>
    </row>
    <row r="1023" spans="1:31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27"/>
    </row>
    <row r="1024" spans="1:31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27"/>
    </row>
    <row r="1025" spans="1:31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27"/>
    </row>
    <row r="1026" spans="1:31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27"/>
    </row>
    <row r="1027" spans="1:31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27"/>
    </row>
    <row r="1028" spans="1:31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27"/>
    </row>
    <row r="1029" spans="1:31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27"/>
    </row>
    <row r="1030" spans="1:31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27"/>
    </row>
    <row r="1031" spans="1:31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27"/>
    </row>
    <row r="1032" spans="1:31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27"/>
    </row>
    <row r="1033" spans="1:31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27"/>
    </row>
    <row r="1034" spans="1:31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27"/>
    </row>
    <row r="1035" spans="1:31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27"/>
    </row>
    <row r="1036" spans="1:31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27"/>
    </row>
    <row r="1037" spans="1:31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27"/>
    </row>
    <row r="1038" spans="1:31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27"/>
    </row>
    <row r="1039" spans="1:31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27"/>
    </row>
    <row r="1040" spans="1:31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27"/>
    </row>
    <row r="1041" spans="1:31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27"/>
    </row>
    <row r="1042" spans="1:31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27"/>
    </row>
    <row r="1043" spans="1:31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27"/>
    </row>
    <row r="1044" spans="1:31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27"/>
    </row>
    <row r="1045" spans="1:31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27"/>
    </row>
    <row r="1046" spans="1:31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27"/>
    </row>
    <row r="1047" spans="1:31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27"/>
    </row>
    <row r="1048" spans="1:31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27"/>
    </row>
    <row r="1049" spans="1:31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27"/>
    </row>
    <row r="1050" spans="1:31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27"/>
    </row>
    <row r="1051" spans="1:31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27"/>
    </row>
    <row r="1052" spans="1:31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27"/>
    </row>
    <row r="1053" spans="1:31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27"/>
    </row>
    <row r="1054" spans="1:31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27"/>
    </row>
    <row r="1055" spans="1:31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27"/>
    </row>
    <row r="1056" spans="1:31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27"/>
    </row>
    <row r="1057" spans="1:31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27"/>
    </row>
    <row r="1058" spans="1:31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27"/>
    </row>
    <row r="1059" spans="1:31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27"/>
    </row>
    <row r="1060" spans="1:31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27"/>
    </row>
    <row r="1061" spans="1:31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27"/>
    </row>
    <row r="1062" spans="1:31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27"/>
    </row>
    <row r="1063" spans="1:31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27"/>
    </row>
    <row r="1064" spans="1:31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27"/>
    </row>
    <row r="1065" spans="1:31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27"/>
    </row>
    <row r="1066" spans="1:31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27"/>
    </row>
    <row r="1067" spans="1:31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27"/>
    </row>
    <row r="1068" spans="1:31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27"/>
    </row>
    <row r="1069" spans="1:31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27"/>
    </row>
    <row r="1070" spans="1:31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27"/>
    </row>
    <row r="1071" spans="1:31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27"/>
    </row>
    <row r="1072" spans="1:31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27"/>
    </row>
    <row r="1073" spans="1:31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27"/>
    </row>
    <row r="1074" spans="1:31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27"/>
    </row>
    <row r="1075" spans="1:31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27"/>
    </row>
    <row r="1076" spans="1:31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27"/>
    </row>
    <row r="1077" spans="1:31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27"/>
    </row>
    <row r="1078" spans="1:31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27"/>
    </row>
    <row r="1079" spans="1:31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27"/>
    </row>
    <row r="1080" spans="1:31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27"/>
    </row>
    <row r="1081" spans="1:31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27"/>
    </row>
    <row r="1082" spans="1:31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27"/>
    </row>
    <row r="1083" spans="1:31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27"/>
    </row>
    <row r="1084" spans="1:31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27"/>
    </row>
    <row r="1085" spans="1:31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27"/>
    </row>
    <row r="1086" spans="1:31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27"/>
    </row>
    <row r="1087" spans="1:31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27"/>
    </row>
    <row r="1088" spans="1:31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27"/>
    </row>
    <row r="1089" spans="1:31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27"/>
    </row>
    <row r="1090" spans="1:31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27"/>
    </row>
    <row r="1091" spans="1:31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27"/>
    </row>
    <row r="1092" spans="1:31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27"/>
    </row>
    <row r="1093" spans="1:31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27"/>
    </row>
    <row r="1094" spans="1:31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27"/>
    </row>
    <row r="1095" spans="1:31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27"/>
    </row>
    <row r="1096" spans="1:31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27"/>
    </row>
    <row r="1097" spans="1:31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27"/>
    </row>
    <row r="1098" spans="1:31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27"/>
    </row>
    <row r="1099" spans="1:31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27"/>
    </row>
    <row r="1100" spans="1:31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27"/>
    </row>
    <row r="1101" spans="1:31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27"/>
    </row>
    <row r="1102" spans="1:31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27"/>
    </row>
    <row r="1103" spans="1:31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27"/>
    </row>
    <row r="1104" spans="1:31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27"/>
    </row>
    <row r="1105" spans="1:31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27"/>
    </row>
    <row r="1106" spans="1:31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27"/>
    </row>
    <row r="1107" spans="1:31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27"/>
    </row>
    <row r="1108" spans="1:31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27"/>
    </row>
    <row r="1109" spans="1:31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27"/>
    </row>
    <row r="1110" spans="1:31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27"/>
    </row>
    <row r="1111" spans="1:31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27"/>
    </row>
    <row r="1112" spans="1:31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27"/>
    </row>
    <row r="1113" spans="1:31" s="70" customFormat="1" x14ac:dyDescent="0.55000000000000004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27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4" max="20" man="1"/>
  </rowBreaks>
  <colBreaks count="2" manualBreakCount="2">
    <brk id="5" max="42" man="1"/>
    <brk id="10" max="42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283F2-8EAD-40FA-BCB5-9745FBDFD6FA}">
  <dimension ref="A1:AE1115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1" width="9.1015625" style="1" customWidth="1"/>
    <col min="32" max="16384" width="7.578125" style="27"/>
  </cols>
  <sheetData>
    <row r="1" spans="1:31" s="18" customFormat="1" ht="23.25" customHeight="1" thickBot="1" x14ac:dyDescent="0.45">
      <c r="A1" s="15"/>
      <c r="B1" s="94" t="s">
        <v>869</v>
      </c>
      <c r="C1" s="95"/>
      <c r="D1" s="30"/>
      <c r="E1" s="30"/>
      <c r="F1" s="17"/>
      <c r="G1" s="96"/>
      <c r="H1" s="96"/>
      <c r="I1" s="96"/>
      <c r="J1" s="96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22" customFormat="1" ht="54.6" customHeight="1" x14ac:dyDescent="0.4">
      <c r="A2" s="19"/>
      <c r="B2" s="39" t="s">
        <v>885</v>
      </c>
      <c r="C2" s="97" t="s">
        <v>901</v>
      </c>
      <c r="D2" s="97"/>
      <c r="E2" s="97"/>
      <c r="F2" s="20"/>
      <c r="G2" s="39" t="s">
        <v>885</v>
      </c>
      <c r="H2" s="97" t="s">
        <v>902</v>
      </c>
      <c r="I2" s="97"/>
      <c r="J2" s="97"/>
      <c r="K2" s="72"/>
      <c r="L2" s="90" t="s">
        <v>897</v>
      </c>
      <c r="M2" s="90"/>
      <c r="N2" s="90"/>
      <c r="O2" s="90"/>
      <c r="P2" s="90"/>
      <c r="Q2" s="90"/>
      <c r="R2" s="90"/>
      <c r="S2" s="90"/>
      <c r="T2" s="90"/>
      <c r="U2" s="90"/>
      <c r="V2" s="77"/>
      <c r="W2" s="77"/>
      <c r="X2" s="77"/>
      <c r="Y2" s="77"/>
      <c r="Z2" s="53"/>
      <c r="AA2" s="53"/>
      <c r="AB2" s="53"/>
      <c r="AC2" s="53"/>
      <c r="AD2" s="53"/>
      <c r="AE2" s="53"/>
    </row>
    <row r="3" spans="1:31" s="22" customFormat="1" x14ac:dyDescent="0.55000000000000004">
      <c r="A3" s="19"/>
      <c r="B3" s="99" t="s">
        <v>866</v>
      </c>
      <c r="C3" s="100" t="s">
        <v>862</v>
      </c>
      <c r="D3" s="101" t="s">
        <v>880</v>
      </c>
      <c r="E3" s="101" t="s">
        <v>881</v>
      </c>
      <c r="F3" s="109"/>
      <c r="G3" s="99" t="s">
        <v>866</v>
      </c>
      <c r="H3" s="100" t="s">
        <v>862</v>
      </c>
      <c r="I3" s="101" t="s">
        <v>880</v>
      </c>
      <c r="J3" s="101" t="s">
        <v>881</v>
      </c>
      <c r="K3" s="74"/>
      <c r="L3" s="21"/>
      <c r="M3" s="5"/>
      <c r="N3" s="5"/>
      <c r="O3" s="5"/>
      <c r="P3" s="37"/>
      <c r="Q3" s="37"/>
      <c r="R3" s="37"/>
      <c r="S3" s="37"/>
      <c r="T3" s="37"/>
      <c r="U3" s="37"/>
      <c r="V3" s="77"/>
      <c r="W3" s="77"/>
      <c r="X3" s="77"/>
      <c r="Y3" s="77"/>
      <c r="Z3" s="53"/>
      <c r="AA3" s="53"/>
      <c r="AB3" s="53"/>
      <c r="AC3" s="53"/>
      <c r="AD3" s="53"/>
      <c r="AE3" s="53"/>
    </row>
    <row r="4" spans="1:31" s="22" customFormat="1" x14ac:dyDescent="0.55000000000000004">
      <c r="A4" s="19"/>
      <c r="B4" s="103" t="s">
        <v>864</v>
      </c>
      <c r="C4" s="104">
        <v>75</v>
      </c>
      <c r="D4" s="105">
        <v>351791.69973333331</v>
      </c>
      <c r="E4" s="104">
        <v>1529.5837066666666</v>
      </c>
      <c r="F4" s="109"/>
      <c r="G4" s="103" t="s">
        <v>864</v>
      </c>
      <c r="H4" s="104">
        <v>9</v>
      </c>
      <c r="I4" s="105">
        <v>393212.98888888885</v>
      </c>
      <c r="J4" s="104">
        <v>1703.7984444444442</v>
      </c>
      <c r="K4" s="43"/>
      <c r="L4" s="17"/>
      <c r="M4" s="5"/>
      <c r="N4" s="5"/>
      <c r="O4" s="5"/>
      <c r="P4" s="37"/>
      <c r="Q4" s="37"/>
      <c r="R4" s="37"/>
      <c r="S4" s="37"/>
      <c r="T4" s="37"/>
      <c r="U4" s="37"/>
      <c r="V4" s="77"/>
      <c r="W4" s="77"/>
      <c r="X4" s="77"/>
      <c r="Y4" s="77"/>
      <c r="Z4" s="53"/>
      <c r="AA4" s="53"/>
      <c r="AB4" s="53"/>
      <c r="AC4" s="53"/>
      <c r="AD4" s="53"/>
      <c r="AE4" s="53"/>
    </row>
    <row r="5" spans="1:31" s="22" customFormat="1" x14ac:dyDescent="0.55000000000000004">
      <c r="A5" s="19"/>
      <c r="B5" s="106" t="s">
        <v>184</v>
      </c>
      <c r="C5" s="107">
        <v>15</v>
      </c>
      <c r="D5" s="108">
        <v>356149.44266666664</v>
      </c>
      <c r="E5" s="107">
        <v>1547.9750666666666</v>
      </c>
      <c r="F5" s="109"/>
      <c r="G5" s="106" t="s">
        <v>184</v>
      </c>
      <c r="H5" s="107">
        <v>2</v>
      </c>
      <c r="I5" s="108">
        <v>440661.5</v>
      </c>
      <c r="J5" s="107">
        <v>1909.7329999999997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22" customFormat="1" x14ac:dyDescent="0.55000000000000004">
      <c r="A6" s="19"/>
      <c r="B6" s="36" t="s">
        <v>184</v>
      </c>
      <c r="C6" s="43">
        <v>10</v>
      </c>
      <c r="D6" s="73">
        <v>361268.16399999999</v>
      </c>
      <c r="E6" s="43">
        <v>1573.3049999999998</v>
      </c>
      <c r="F6" s="37"/>
      <c r="G6" s="36" t="s">
        <v>154</v>
      </c>
      <c r="H6" s="43">
        <v>1</v>
      </c>
      <c r="I6" s="73">
        <v>426000</v>
      </c>
      <c r="J6" s="43">
        <v>1846.11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22" customFormat="1" x14ac:dyDescent="0.55000000000000004">
      <c r="A7" s="19"/>
      <c r="B7" s="36" t="s">
        <v>154</v>
      </c>
      <c r="C7" s="43">
        <v>5</v>
      </c>
      <c r="D7" s="73">
        <v>345912</v>
      </c>
      <c r="E7" s="43">
        <v>1497.3151999999998</v>
      </c>
      <c r="F7" s="37"/>
      <c r="G7" s="36" t="s">
        <v>184</v>
      </c>
      <c r="H7" s="43">
        <v>1</v>
      </c>
      <c r="I7" s="73">
        <v>455323</v>
      </c>
      <c r="J7" s="43">
        <v>1973.3559999999998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22" customFormat="1" x14ac:dyDescent="0.55000000000000004">
      <c r="A8" s="19"/>
      <c r="B8" s="36" t="s">
        <v>187</v>
      </c>
      <c r="C8" s="43">
        <v>0</v>
      </c>
      <c r="D8" s="73">
        <v>0</v>
      </c>
      <c r="E8" s="43">
        <v>0</v>
      </c>
      <c r="F8" s="37"/>
      <c r="G8" s="36" t="s">
        <v>187</v>
      </c>
      <c r="H8" s="43">
        <v>0</v>
      </c>
      <c r="I8" s="73">
        <v>0</v>
      </c>
      <c r="J8" s="43">
        <v>0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s="22" customFormat="1" x14ac:dyDescent="0.55000000000000004">
      <c r="A9" s="19"/>
      <c r="B9" s="36" t="s">
        <v>186</v>
      </c>
      <c r="C9" s="43">
        <v>0</v>
      </c>
      <c r="D9" s="73">
        <v>0</v>
      </c>
      <c r="E9" s="43">
        <v>0</v>
      </c>
      <c r="F9" s="37"/>
      <c r="G9" s="36" t="s">
        <v>186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s="22" customFormat="1" x14ac:dyDescent="0.55000000000000004">
      <c r="A10" s="19"/>
      <c r="B10" s="106" t="s">
        <v>252</v>
      </c>
      <c r="C10" s="107">
        <v>22</v>
      </c>
      <c r="D10" s="108">
        <v>302847.27272727271</v>
      </c>
      <c r="E10" s="107">
        <v>1321.2043636363635</v>
      </c>
      <c r="F10" s="109"/>
      <c r="G10" s="106" t="s">
        <v>252</v>
      </c>
      <c r="H10" s="107">
        <v>4</v>
      </c>
      <c r="I10" s="108">
        <v>295005</v>
      </c>
      <c r="J10" s="107">
        <v>1278.1965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22" customFormat="1" x14ac:dyDescent="0.55000000000000004">
      <c r="A11" s="19"/>
      <c r="B11" s="36" t="s">
        <v>252</v>
      </c>
      <c r="C11" s="43">
        <v>21</v>
      </c>
      <c r="D11" s="73">
        <v>304590</v>
      </c>
      <c r="E11" s="43">
        <v>1329.187523809524</v>
      </c>
      <c r="F11" s="37"/>
      <c r="G11" s="36" t="s">
        <v>252</v>
      </c>
      <c r="H11" s="43">
        <v>3</v>
      </c>
      <c r="I11" s="73">
        <v>304590</v>
      </c>
      <c r="J11" s="43">
        <v>1319.7426666666665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22" customFormat="1" x14ac:dyDescent="0.55000000000000004">
      <c r="A12" s="19"/>
      <c r="B12" s="36" t="s">
        <v>253</v>
      </c>
      <c r="C12" s="43">
        <v>1</v>
      </c>
      <c r="D12" s="73">
        <v>266250</v>
      </c>
      <c r="E12" s="43">
        <v>1153.558</v>
      </c>
      <c r="F12" s="37"/>
      <c r="G12" s="36" t="s">
        <v>253</v>
      </c>
      <c r="H12" s="43">
        <v>1</v>
      </c>
      <c r="I12" s="73">
        <v>266250</v>
      </c>
      <c r="J12" s="43">
        <v>1153.558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22" customFormat="1" x14ac:dyDescent="0.55000000000000004">
      <c r="A13" s="19"/>
      <c r="B13" s="36" t="s">
        <v>254</v>
      </c>
      <c r="C13" s="43">
        <v>0</v>
      </c>
      <c r="D13" s="73">
        <v>0</v>
      </c>
      <c r="E13" s="43">
        <v>0</v>
      </c>
      <c r="F13" s="37"/>
      <c r="G13" s="36" t="s">
        <v>254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s="22" customFormat="1" x14ac:dyDescent="0.55000000000000004">
      <c r="A14" s="19"/>
      <c r="B14" s="106" t="s">
        <v>291</v>
      </c>
      <c r="C14" s="107">
        <v>38</v>
      </c>
      <c r="D14" s="108">
        <v>378407.78526315786</v>
      </c>
      <c r="E14" s="107">
        <v>1642.9646315789473</v>
      </c>
      <c r="F14" s="109"/>
      <c r="G14" s="106" t="s">
        <v>291</v>
      </c>
      <c r="H14" s="107">
        <v>3</v>
      </c>
      <c r="I14" s="108">
        <v>492524.6333333333</v>
      </c>
      <c r="J14" s="107">
        <v>2133.9779999999996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s="22" customFormat="1" x14ac:dyDescent="0.55000000000000004">
      <c r="A15" s="19"/>
      <c r="B15" s="36" t="s">
        <v>291</v>
      </c>
      <c r="C15" s="43">
        <v>27</v>
      </c>
      <c r="D15" s="73">
        <v>328277.74518518517</v>
      </c>
      <c r="E15" s="43">
        <v>1424.7458518518517</v>
      </c>
      <c r="F15" s="37"/>
      <c r="G15" s="36" t="s">
        <v>293</v>
      </c>
      <c r="H15" s="43">
        <v>1</v>
      </c>
      <c r="I15" s="73">
        <v>273929.36</v>
      </c>
      <c r="J15" s="43">
        <v>1186.934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s="22" customFormat="1" x14ac:dyDescent="0.55000000000000004">
      <c r="A16" s="19"/>
      <c r="B16" s="36" t="s">
        <v>295</v>
      </c>
      <c r="C16" s="43">
        <v>3</v>
      </c>
      <c r="D16" s="73">
        <v>746920</v>
      </c>
      <c r="E16" s="43">
        <v>3223.0313333333338</v>
      </c>
      <c r="F16" s="37"/>
      <c r="G16" s="36" t="s">
        <v>295</v>
      </c>
      <c r="H16" s="43">
        <v>1</v>
      </c>
      <c r="I16" s="73">
        <v>978380</v>
      </c>
      <c r="J16" s="43">
        <v>4238.7519999999995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2" customFormat="1" x14ac:dyDescent="0.55000000000000004">
      <c r="A17" s="19"/>
      <c r="B17" s="36" t="s">
        <v>292</v>
      </c>
      <c r="C17" s="43">
        <v>3</v>
      </c>
      <c r="D17" s="73">
        <v>483237.83333333331</v>
      </c>
      <c r="E17" s="43">
        <v>2131.1966666666667</v>
      </c>
      <c r="F17" s="37"/>
      <c r="G17" s="36" t="s">
        <v>291</v>
      </c>
      <c r="H17" s="43">
        <v>1</v>
      </c>
      <c r="I17" s="73">
        <v>225264.53999999998</v>
      </c>
      <c r="J17" s="43">
        <v>976.24799999999993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2" customFormat="1" x14ac:dyDescent="0.55000000000000004">
      <c r="A18" s="19"/>
      <c r="B18" s="36" t="s">
        <v>294</v>
      </c>
      <c r="C18" s="43">
        <v>2</v>
      </c>
      <c r="D18" s="73">
        <v>378163.75</v>
      </c>
      <c r="E18" s="43">
        <v>1647.9399999999998</v>
      </c>
      <c r="F18" s="37"/>
      <c r="G18" s="36" t="s">
        <v>860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2" customFormat="1" x14ac:dyDescent="0.55000000000000004">
      <c r="A19" s="19"/>
      <c r="B19" s="36" t="s">
        <v>293</v>
      </c>
      <c r="C19" s="43">
        <v>2</v>
      </c>
      <c r="D19" s="73">
        <v>273929.36</v>
      </c>
      <c r="E19" s="43">
        <v>1187.9769999999999</v>
      </c>
      <c r="F19" s="37"/>
      <c r="G19" s="36" t="s">
        <v>292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2" customFormat="1" x14ac:dyDescent="0.55000000000000004">
      <c r="A20" s="19"/>
      <c r="B20" s="36" t="s">
        <v>860</v>
      </c>
      <c r="C20" s="43">
        <v>1</v>
      </c>
      <c r="D20" s="73">
        <v>521337</v>
      </c>
      <c r="E20" s="43">
        <v>2230</v>
      </c>
      <c r="F20" s="37"/>
      <c r="G20" s="36" t="s">
        <v>294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37"/>
      <c r="N21" s="37"/>
      <c r="O21" s="37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</row>
    <row r="22" spans="1:31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37"/>
      <c r="N22" s="37"/>
      <c r="O22" s="37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</row>
    <row r="23" spans="1:31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</row>
    <row r="25" spans="1:31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</row>
    <row r="26" spans="1:31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</row>
    <row r="27" spans="1:31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</row>
    <row r="29" spans="1:31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</row>
    <row r="30" spans="1:31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</row>
    <row r="31" spans="1:31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</row>
    <row r="32" spans="1:31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</row>
    <row r="33" spans="1:31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 x14ac:dyDescent="0.55000000000000004">
      <c r="A42" s="78"/>
      <c r="B42"/>
      <c r="C42"/>
      <c r="D42"/>
      <c r="E42"/>
      <c r="F42"/>
      <c r="G42"/>
      <c r="H42"/>
      <c r="I42"/>
      <c r="J42"/>
      <c r="K42" s="41"/>
      <c r="L42" s="27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 x14ac:dyDescent="0.55000000000000004">
      <c r="A43" s="78"/>
      <c r="B43"/>
      <c r="C43"/>
      <c r="D43"/>
      <c r="E43"/>
      <c r="F43"/>
      <c r="G43"/>
      <c r="H43"/>
      <c r="I43"/>
      <c r="J43"/>
      <c r="K43" s="41"/>
      <c r="L43" s="27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 x14ac:dyDescent="0.55000000000000004">
      <c r="A44" s="78"/>
      <c r="B44"/>
      <c r="C44"/>
      <c r="D44"/>
      <c r="E44"/>
      <c r="F44"/>
      <c r="G44"/>
      <c r="H44"/>
      <c r="I44"/>
      <c r="J44"/>
      <c r="K44"/>
      <c r="L44" s="27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 x14ac:dyDescent="0.55000000000000004">
      <c r="A45" s="78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 x14ac:dyDescent="0.55000000000000004">
      <c r="A46" s="78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 x14ac:dyDescent="0.55000000000000004">
      <c r="A47" s="78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 x14ac:dyDescent="0.55000000000000004">
      <c r="A48" s="78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55000000000000004">
      <c r="A49" s="78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78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78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78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78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78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78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78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78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78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x14ac:dyDescent="0.55000000000000004">
      <c r="A59" s="78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 x14ac:dyDescent="0.55000000000000004">
      <c r="A60" s="78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 x14ac:dyDescent="0.55000000000000004">
      <c r="A61" s="78"/>
      <c r="B61"/>
      <c r="C61"/>
      <c r="D61"/>
      <c r="E61"/>
      <c r="F61"/>
      <c r="G61"/>
      <c r="H61"/>
      <c r="I61"/>
      <c r="J61"/>
      <c r="K61"/>
      <c r="L61" s="27"/>
    </row>
    <row r="62" spans="1:31" x14ac:dyDescent="0.55000000000000004">
      <c r="A62" s="78"/>
      <c r="B62"/>
      <c r="C62"/>
      <c r="D62"/>
      <c r="E62"/>
      <c r="F62"/>
      <c r="G62"/>
      <c r="H62"/>
      <c r="I62"/>
      <c r="J62"/>
      <c r="K62"/>
      <c r="L62" s="27"/>
    </row>
    <row r="63" spans="1:31" x14ac:dyDescent="0.55000000000000004">
      <c r="A63" s="78"/>
      <c r="B63"/>
      <c r="C63"/>
      <c r="D63"/>
      <c r="E63"/>
      <c r="F63"/>
      <c r="G63"/>
      <c r="H63"/>
      <c r="I63"/>
      <c r="J63"/>
      <c r="K63"/>
      <c r="L63" s="27"/>
    </row>
    <row r="64" spans="1:31" x14ac:dyDescent="0.55000000000000004">
      <c r="A64" s="78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8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8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8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8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8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8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8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8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8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8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8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8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8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8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8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8"/>
      <c r="B80"/>
      <c r="C80"/>
      <c r="D80"/>
      <c r="E80"/>
      <c r="F80"/>
      <c r="G80"/>
      <c r="H80"/>
      <c r="I80"/>
      <c r="J80"/>
      <c r="K80"/>
      <c r="L80" s="27"/>
    </row>
    <row r="81" spans="1:31" x14ac:dyDescent="0.55000000000000004">
      <c r="A81" s="78"/>
      <c r="B81"/>
      <c r="C81"/>
      <c r="D81"/>
      <c r="E81"/>
      <c r="F81"/>
      <c r="G81"/>
      <c r="H81"/>
      <c r="I81"/>
      <c r="J81"/>
      <c r="K81"/>
      <c r="L81" s="27"/>
    </row>
    <row r="82" spans="1:31" x14ac:dyDescent="0.55000000000000004">
      <c r="A82" s="78"/>
      <c r="B82"/>
      <c r="C82"/>
      <c r="D82"/>
      <c r="E82"/>
      <c r="F82"/>
      <c r="G82"/>
      <c r="H82"/>
      <c r="I82"/>
      <c r="J82"/>
      <c r="K82"/>
      <c r="L82" s="27"/>
    </row>
    <row r="83" spans="1:31" x14ac:dyDescent="0.55000000000000004">
      <c r="A83" s="78"/>
      <c r="B83"/>
      <c r="C83"/>
      <c r="D83"/>
      <c r="E83"/>
      <c r="F83"/>
      <c r="G83"/>
      <c r="H83"/>
      <c r="I83"/>
      <c r="J83"/>
      <c r="K83"/>
      <c r="L83" s="27"/>
    </row>
    <row r="84" spans="1:31" x14ac:dyDescent="0.55000000000000004">
      <c r="A84" s="78"/>
      <c r="B84"/>
      <c r="C84"/>
      <c r="D84"/>
      <c r="E84"/>
      <c r="F84"/>
      <c r="G84"/>
      <c r="H84"/>
      <c r="I84"/>
      <c r="J84"/>
      <c r="K84"/>
      <c r="L84" s="27"/>
    </row>
    <row r="85" spans="1:31" x14ac:dyDescent="0.55000000000000004">
      <c r="A85" s="78"/>
      <c r="B85"/>
      <c r="C85"/>
      <c r="D85"/>
      <c r="E85"/>
      <c r="F85"/>
      <c r="G85"/>
      <c r="H85"/>
      <c r="I85"/>
      <c r="J85"/>
      <c r="K85"/>
      <c r="L85" s="27"/>
    </row>
    <row r="86" spans="1:31" x14ac:dyDescent="0.55000000000000004">
      <c r="A86" s="78"/>
      <c r="B86"/>
      <c r="C86"/>
      <c r="D86"/>
      <c r="E86"/>
      <c r="F86"/>
      <c r="G86"/>
      <c r="H86"/>
      <c r="I86"/>
      <c r="J86"/>
      <c r="K86"/>
      <c r="L86" s="27"/>
    </row>
    <row r="87" spans="1:31" x14ac:dyDescent="0.55000000000000004">
      <c r="A87" s="78"/>
      <c r="B87"/>
      <c r="C87"/>
      <c r="D87"/>
      <c r="E87"/>
      <c r="F87"/>
      <c r="G87"/>
      <c r="H87"/>
      <c r="I87"/>
      <c r="J87"/>
      <c r="K87"/>
      <c r="L87" s="27"/>
    </row>
    <row r="88" spans="1:31" s="26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s="26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s="26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x14ac:dyDescent="0.55000000000000004">
      <c r="A91" s="27"/>
      <c r="B91"/>
      <c r="C91"/>
      <c r="D91"/>
      <c r="E91"/>
      <c r="F91"/>
      <c r="G91"/>
      <c r="H91"/>
      <c r="I91"/>
      <c r="J91"/>
      <c r="K91"/>
      <c r="L91" s="27"/>
    </row>
    <row r="92" spans="1:31" x14ac:dyDescent="0.55000000000000004">
      <c r="A92" s="27"/>
      <c r="B92"/>
      <c r="C92"/>
      <c r="D92"/>
      <c r="E92"/>
      <c r="F92"/>
      <c r="G92"/>
      <c r="H92"/>
      <c r="I92"/>
      <c r="J92"/>
      <c r="K92"/>
      <c r="L92" s="27"/>
    </row>
    <row r="93" spans="1:31" x14ac:dyDescent="0.55000000000000004">
      <c r="A93" s="27"/>
      <c r="B93"/>
      <c r="C93"/>
      <c r="D93"/>
      <c r="E93"/>
      <c r="F93"/>
      <c r="G93"/>
      <c r="H93"/>
      <c r="I93"/>
      <c r="J93"/>
      <c r="K93"/>
      <c r="L93" s="27"/>
    </row>
    <row r="94" spans="1:31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1:31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1:31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1:31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1:31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1:31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1:31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1:31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1:31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1:31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1:31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1:31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1:31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1:31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1:31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1:31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1:31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1:31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1:31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1:31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1:31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1:31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1:31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1:3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</row>
    <row r="171" spans="1:31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1:31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1:31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1:31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1:31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1:31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2:31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2:31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2:31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2:31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2:31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2:31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2:31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2:31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2:31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2:31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2:31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2:31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2:31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2:31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2:31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2:31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2:31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2:31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2:31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2:31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2:31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2:31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2:31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2:31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2:31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2:31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2:31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2:31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2:31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2:31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2:31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2:31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2:31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2:31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2:31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2:31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2:31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2:31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2:31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2:31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2:31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2:31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2:31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2:31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2:31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2:31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2:31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2:31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2:31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2:31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2:31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2:31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2:31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2:31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2:31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2:31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2:31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2:31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2:31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2:31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2:31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2:31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2:31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2:31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2:31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2:31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2:31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2:31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2:31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2:31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2:31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2:31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2:31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2:31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2:31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2:31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2:31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2:31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2:31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2:31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2:31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2:31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2:31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2:31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2:31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2:31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2:31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2:31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2:31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2:31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2:31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2:31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2:31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2:31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2:31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2:31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2:31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2:31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2:31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2:31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2:31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2:31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2:31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2:31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2:31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2:31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2:31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2:31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2:31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2:31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2:31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2:31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2:31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2:31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2:31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2:31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2:31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2:31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2:31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2:31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2:31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2:31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2:31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2:31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2:31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2:31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2:31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2:31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2:31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2:31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2:31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2:31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2:31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2:31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2:31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2:31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2:31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2:31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2:31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2:31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2:31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2:31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2:31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2:31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2:31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2:31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2:31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2:31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2:31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2:31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2:31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2:31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2:31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2:31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2:31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2:31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2:31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2:31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2:31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2:31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2:31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2:31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2:31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2:31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2:31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2:31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2:31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2:31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2:31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2:31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2:31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2:31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2:31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2:31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2:31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2:31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2:31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2:31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2:31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2:31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2:31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2:31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2:31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2:31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2:31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2:31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2:31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2:31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2:31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2:31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2:31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2:31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2:31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2:31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2:31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2:31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2:31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2:31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2:31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2:31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2:31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2:31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2:31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2:31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2:31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2:31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2:31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2:31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2:31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2:31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2:31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2:31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2:31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2:31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2:31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2:31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2:31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2:31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2:31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2:31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2:31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2:31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2:31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2:31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2:31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2:31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2:31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2:31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2:31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2:31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2:31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2:31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2:31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2:31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2:31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2:31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2:31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2:31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2:31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2:31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2:31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2:31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2:31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2:31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2:31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2:31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2:31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2:31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2:31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2:31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2:31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2:31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2:31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2:31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2:31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2:31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2:31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2:31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2:31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2:31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2:31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2:31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2:31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2:31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2:31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2:31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2:31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2:31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2:31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2:31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2:31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2:31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2:31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2:31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2:31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2:31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2:31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2:31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2:31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2:31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2:31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2:31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2:31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2:31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2:31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2:31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2:31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2:31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2:31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2:31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2:31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2:31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2:31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2:31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2:31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2:31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2:31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2:31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2:31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2:31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2:31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2:31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2:31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2:31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2:31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2:31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2:31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2:31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2:31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2:31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2:31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2:31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2:31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2:31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2:31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2:31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2:31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2:31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2:31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2:31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2:31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2:31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2:31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2:31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2:31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2:31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2:31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2:31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2:31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2:31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2:31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2:31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2:31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2:31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2:31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2:31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2:31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2:31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2:31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2:31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2:31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2:31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2:31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2:31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2:31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2:31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2:31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2:31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2:31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2:31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2:31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2:31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2:31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2:31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2:31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2:31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2:31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2:31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2:31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2:31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2:31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2:31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2:31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2:31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2:31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2:31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2:31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2:31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2:31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2:31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2:31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2:31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2:31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2:31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2:31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2:31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2:31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2:31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2:31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2:31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2:31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2:31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2:31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2:31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2:31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2:31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2:31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2:31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2:31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2:31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2:31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2:31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2:31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2:31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2:31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2:31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2:31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2:31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2:31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2:31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2:31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2:31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2:31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2:31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2:31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2:31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2:31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2:31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2:31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2:31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2:31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2:31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2:31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2:31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2:31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2:31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2:31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2:31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2:31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2:31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2:31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2:31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2:31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2:31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2:31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2:31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2:31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2:31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2:31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2:31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2:31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2:31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2:31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2:31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2:31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2:31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2:31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2:31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2:31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2:31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2:31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2:31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2:31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2:31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2:31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2:31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2:31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2:31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2:31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2:31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2:31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2:31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2:31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2:31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2:31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2:31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2:31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2:31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2:31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2:31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2:31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2:31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2:31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2:31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2:31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2:31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2:31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2:31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2:31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2:31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2:31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2:31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2:31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2:31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2:31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2:31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2:31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2:31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2:31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2:31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2:31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2:31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2:31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2:31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2:31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2:31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2:31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2:31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2:31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2:31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2:31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2:31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2:31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2:31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2:31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2:31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2:31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2:31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2:31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2:31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2:31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2:31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2:31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2:31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2:31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2:31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2:31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2:31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2:31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2:31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2:31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2:31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2:31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2:31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2:31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2:31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2:31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2:31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2:31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2:31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2:31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2:31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2:31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2:31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2:31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2:31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2:31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2:31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2:31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2:31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2:31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2:31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2:31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2:31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2:31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2:31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2:31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2:31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2:31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2:31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2:31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2:31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2:31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2:31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2:31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2:31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2:31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2:31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2:31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2:31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2:31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2:31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2:31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2:31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2:31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2:31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2:31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2:31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2:31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2:31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2:31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2:31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2:31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2:31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2:31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2:31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2:31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2:31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2:31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2:31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2:31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2:31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2:31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2:31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2:31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2:31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2:31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2:31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2:31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2:31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2:31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2:31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2:31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2:31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2:31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2:31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2:31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2:31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2:31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2:31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2:31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2:31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2:31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2:31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2:31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2:31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2:31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2:31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2:31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2:31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2:31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2:31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2:31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2:31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2:31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2:31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2:31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2:31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2:31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2:31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2:31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2:31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2:31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2:31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2:31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2:31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2:31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2:31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2:31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2:31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2:31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2:31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2:31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2:31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2:31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2:31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2:31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2:31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2:31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2:31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2:31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2:31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2:31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2:31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2:31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2:31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2:31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2:31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2:31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2:31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2:31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2:31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2:31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2:31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2:31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2:31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2:31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2:31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2:31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2:31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2:31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2:31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2:31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2:31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2:31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2:31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2:31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2:31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2:31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2:31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2:31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2:31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2:31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2:31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2:31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2:31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2:31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2:31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2:31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2:31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2:31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2:31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2:31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2:31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2:31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2:31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2:31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2:31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2:31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2:31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2:31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2:31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2:31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2:31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2:31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2:31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2:31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2:31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2:31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2:31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2:31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2:31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2:31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2:31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2:31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2:31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2:31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2:31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2:31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2:31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2:31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2:31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2:31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2:31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2:31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2:31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2:31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2:31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2:31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2:31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2:31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2:31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2:31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2:31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2:31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2:31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2:31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2:31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2:31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s="26" customFormat="1" x14ac:dyDescent="0.55000000000000004">
      <c r="B904" s="37"/>
      <c r="C904" s="37"/>
      <c r="D904" s="37"/>
      <c r="E904" s="37"/>
      <c r="F904" s="16"/>
      <c r="G904" s="37"/>
      <c r="H904" s="44"/>
      <c r="I904" s="38"/>
      <c r="J904" s="70"/>
      <c r="K904" s="70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s="26" customFormat="1" x14ac:dyDescent="0.55000000000000004">
      <c r="B905" s="37"/>
      <c r="C905" s="37"/>
      <c r="D905" s="37"/>
      <c r="E905" s="37"/>
      <c r="F905" s="16"/>
      <c r="G905" s="37"/>
      <c r="H905" s="44"/>
      <c r="I905" s="38"/>
      <c r="J905" s="70"/>
      <c r="K905" s="70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s="26" customFormat="1" x14ac:dyDescent="0.55000000000000004">
      <c r="B906" s="37"/>
      <c r="C906" s="37"/>
      <c r="D906" s="37"/>
      <c r="E906" s="37"/>
      <c r="F906" s="16"/>
      <c r="G906" s="37"/>
      <c r="H906" s="44"/>
      <c r="I906" s="38"/>
      <c r="J906" s="70"/>
      <c r="K906" s="70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  <row r="1001" spans="1:31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</row>
    <row r="1002" spans="1:31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</row>
    <row r="1003" spans="1:31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</row>
    <row r="1004" spans="1:31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</row>
    <row r="1005" spans="1:31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</row>
    <row r="1006" spans="1:31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</row>
    <row r="1007" spans="1:31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</row>
    <row r="1008" spans="1:31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</row>
    <row r="1009" spans="1:31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</row>
    <row r="1010" spans="1:31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</row>
    <row r="1011" spans="1:31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</row>
    <row r="1012" spans="1:31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</row>
    <row r="1013" spans="1:31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</row>
    <row r="1014" spans="1:31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</row>
    <row r="1015" spans="1:31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</row>
    <row r="1016" spans="1:31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</row>
    <row r="1017" spans="1:31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</row>
    <row r="1018" spans="1:31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</row>
    <row r="1019" spans="1:31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</row>
    <row r="1020" spans="1:31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</row>
    <row r="1021" spans="1:31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</row>
    <row r="1022" spans="1:31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</row>
    <row r="1023" spans="1:31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</row>
    <row r="1024" spans="1:31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</row>
    <row r="1025" spans="1:31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</row>
    <row r="1026" spans="1:31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</row>
    <row r="1027" spans="1:31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</row>
    <row r="1028" spans="1:31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</row>
    <row r="1029" spans="1:31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</row>
    <row r="1030" spans="1:31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</row>
    <row r="1031" spans="1:31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</row>
    <row r="1032" spans="1:31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</row>
    <row r="1033" spans="1:31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</row>
    <row r="1034" spans="1:31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</row>
    <row r="1035" spans="1:31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</row>
    <row r="1036" spans="1:31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</row>
    <row r="1037" spans="1:31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</row>
    <row r="1038" spans="1:31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</row>
    <row r="1039" spans="1:31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</row>
    <row r="1040" spans="1:31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</row>
    <row r="1041" spans="1:31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</row>
    <row r="1042" spans="1:31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</row>
    <row r="1043" spans="1:31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</row>
    <row r="1044" spans="1:31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</row>
    <row r="1045" spans="1:31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</row>
    <row r="1046" spans="1:31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</row>
    <row r="1047" spans="1:31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</row>
    <row r="1048" spans="1:31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</row>
    <row r="1049" spans="1:31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</row>
    <row r="1050" spans="1:31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</row>
    <row r="1051" spans="1:31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</row>
    <row r="1052" spans="1:31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</row>
    <row r="1053" spans="1:31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</row>
    <row r="1054" spans="1:31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</row>
    <row r="1055" spans="1:31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</row>
    <row r="1056" spans="1:31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</row>
    <row r="1057" spans="1:31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</row>
    <row r="1058" spans="1:31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</row>
    <row r="1059" spans="1:31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</row>
    <row r="1060" spans="1:31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</row>
    <row r="1061" spans="1:31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</row>
    <row r="1062" spans="1:31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</row>
    <row r="1063" spans="1:31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</row>
    <row r="1064" spans="1:31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</row>
    <row r="1065" spans="1:31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</row>
    <row r="1066" spans="1:31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</row>
    <row r="1067" spans="1:31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</row>
    <row r="1068" spans="1:31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</row>
    <row r="1069" spans="1:31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</row>
    <row r="1070" spans="1:31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</row>
    <row r="1071" spans="1:31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</row>
    <row r="1072" spans="1:31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</row>
    <row r="1073" spans="1:31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</row>
    <row r="1074" spans="1:31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</row>
    <row r="1075" spans="1:31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</row>
    <row r="1076" spans="1:31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</row>
    <row r="1077" spans="1:31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</row>
    <row r="1078" spans="1:31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</row>
    <row r="1079" spans="1:31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</row>
    <row r="1080" spans="1:31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</row>
    <row r="1081" spans="1:31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</row>
    <row r="1082" spans="1:31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</row>
    <row r="1083" spans="1:31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</row>
    <row r="1084" spans="1:31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</row>
    <row r="1085" spans="1:31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</row>
    <row r="1086" spans="1:31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</row>
    <row r="1087" spans="1:31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</row>
    <row r="1088" spans="1:31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</row>
    <row r="1089" spans="1:31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</row>
    <row r="1090" spans="1:31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</row>
    <row r="1091" spans="1:31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</row>
    <row r="1092" spans="1:31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</row>
    <row r="1093" spans="1:31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</row>
    <row r="1094" spans="1:31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</row>
    <row r="1095" spans="1:31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</row>
    <row r="1096" spans="1:31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</row>
    <row r="1097" spans="1:31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</row>
    <row r="1098" spans="1:31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</row>
    <row r="1099" spans="1:31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</row>
    <row r="1100" spans="1:31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</row>
    <row r="1101" spans="1:31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</row>
    <row r="1102" spans="1:31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</row>
    <row r="1103" spans="1:31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</row>
    <row r="1104" spans="1:31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</row>
    <row r="1105" spans="1:31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</row>
    <row r="1106" spans="1:31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</row>
    <row r="1107" spans="1:31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</row>
    <row r="1108" spans="1:31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</row>
    <row r="1109" spans="1:31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</row>
    <row r="1110" spans="1:31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</row>
    <row r="1111" spans="1:31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</row>
    <row r="1112" spans="1:31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</row>
    <row r="1113" spans="1:31" s="70" customFormat="1" x14ac:dyDescent="0.55000000000000004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</row>
    <row r="1114" spans="1:31" s="70" customFormat="1" x14ac:dyDescent="0.55000000000000004">
      <c r="A1114" s="26"/>
      <c r="B1114"/>
      <c r="C1114"/>
      <c r="D1114"/>
      <c r="E1114"/>
      <c r="F1114" s="16"/>
      <c r="G1114"/>
      <c r="H1114" s="40"/>
      <c r="I1114" s="31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</row>
    <row r="1115" spans="1:31" s="70" customFormat="1" x14ac:dyDescent="0.55000000000000004">
      <c r="A1115" s="26"/>
      <c r="B1115"/>
      <c r="C1115"/>
      <c r="D1115"/>
      <c r="E1115"/>
      <c r="F1115" s="16"/>
      <c r="G1115"/>
      <c r="H1115" s="40"/>
      <c r="I1115" s="31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</row>
  </sheetData>
  <mergeCells count="5">
    <mergeCell ref="B1:C1"/>
    <mergeCell ref="G1:J1"/>
    <mergeCell ref="C2:E2"/>
    <mergeCell ref="H2:J2"/>
    <mergeCell ref="L2:U2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41" max="20" man="1"/>
    <brk id="96" max="20" man="1"/>
  </rowBreaks>
  <colBreaks count="2" manualBreakCount="2">
    <brk id="5" max="40" man="1"/>
    <brk id="10" max="40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AE839-55BB-426E-A089-C636617C3984}">
  <dimension ref="A1:AD107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0" width="9.1015625" style="1" customWidth="1"/>
    <col min="31" max="16384" width="7.578125" style="27"/>
  </cols>
  <sheetData>
    <row r="1" spans="1:30" s="18" customFormat="1" ht="23.25" customHeight="1" thickBot="1" x14ac:dyDescent="0.45">
      <c r="A1" s="15"/>
      <c r="B1" s="94" t="s">
        <v>869</v>
      </c>
      <c r="C1" s="95"/>
      <c r="D1" s="30"/>
      <c r="E1" s="30"/>
      <c r="F1" s="17"/>
      <c r="G1" s="96"/>
      <c r="H1" s="96"/>
      <c r="I1" s="96"/>
      <c r="J1" s="96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</row>
    <row r="2" spans="1:30" s="22" customFormat="1" ht="54.6" customHeight="1" x14ac:dyDescent="0.4">
      <c r="A2" s="19"/>
      <c r="B2" s="39" t="s">
        <v>885</v>
      </c>
      <c r="C2" s="97" t="s">
        <v>901</v>
      </c>
      <c r="D2" s="97"/>
      <c r="E2" s="97"/>
      <c r="F2" s="20"/>
      <c r="G2" s="39" t="s">
        <v>885</v>
      </c>
      <c r="H2" s="97" t="s">
        <v>902</v>
      </c>
      <c r="I2" s="97"/>
      <c r="J2" s="97"/>
      <c r="K2" s="72"/>
      <c r="L2" s="90" t="s">
        <v>897</v>
      </c>
      <c r="M2" s="90"/>
      <c r="N2" s="90"/>
      <c r="O2" s="90"/>
      <c r="P2" s="90"/>
      <c r="Q2" s="90"/>
      <c r="R2" s="90"/>
      <c r="S2" s="90"/>
      <c r="T2" s="90"/>
      <c r="U2" s="90"/>
      <c r="V2" s="77"/>
      <c r="W2" s="77"/>
      <c r="X2" s="77"/>
      <c r="Y2" s="77"/>
      <c r="Z2" s="53"/>
      <c r="AA2" s="53"/>
      <c r="AB2" s="53"/>
      <c r="AC2" s="53"/>
      <c r="AD2" s="53"/>
    </row>
    <row r="3" spans="1:30" s="22" customFormat="1" x14ac:dyDescent="0.55000000000000004">
      <c r="A3" s="19"/>
      <c r="B3" s="99" t="s">
        <v>866</v>
      </c>
      <c r="C3" s="100" t="s">
        <v>862</v>
      </c>
      <c r="D3" s="101" t="s">
        <v>880</v>
      </c>
      <c r="E3" s="101" t="s">
        <v>881</v>
      </c>
      <c r="F3" s="109"/>
      <c r="G3" s="99" t="s">
        <v>866</v>
      </c>
      <c r="H3" s="100" t="s">
        <v>862</v>
      </c>
      <c r="I3" s="101" t="s">
        <v>880</v>
      </c>
      <c r="J3" s="101" t="s">
        <v>881</v>
      </c>
      <c r="K3" s="74"/>
      <c r="L3" s="90"/>
      <c r="M3" s="90"/>
      <c r="N3" s="90"/>
      <c r="O3" s="90"/>
      <c r="P3" s="90"/>
      <c r="Q3" s="90"/>
      <c r="R3" s="90"/>
      <c r="S3" s="90"/>
      <c r="T3" s="90"/>
      <c r="U3" s="90"/>
      <c r="V3" s="77"/>
      <c r="W3" s="77"/>
      <c r="X3" s="77"/>
      <c r="Y3" s="77"/>
      <c r="Z3" s="53"/>
      <c r="AA3" s="53"/>
      <c r="AB3" s="53"/>
      <c r="AC3" s="53"/>
      <c r="AD3" s="53"/>
    </row>
    <row r="4" spans="1:30" s="22" customFormat="1" x14ac:dyDescent="0.55000000000000004">
      <c r="A4" s="19"/>
      <c r="B4" s="103" t="s">
        <v>864</v>
      </c>
      <c r="C4" s="104">
        <v>207</v>
      </c>
      <c r="D4" s="105">
        <v>421364.05681159411</v>
      </c>
      <c r="E4" s="104">
        <v>1839.1756135265698</v>
      </c>
      <c r="F4" s="109"/>
      <c r="G4" s="103" t="s">
        <v>864</v>
      </c>
      <c r="H4" s="104">
        <v>32</v>
      </c>
      <c r="I4" s="105">
        <v>423048.041875</v>
      </c>
      <c r="J4" s="104">
        <v>1833.2028749999999</v>
      </c>
      <c r="K4" s="43"/>
      <c r="L4" s="90"/>
      <c r="M4" s="90"/>
      <c r="N4" s="90"/>
      <c r="O4" s="90"/>
      <c r="P4" s="90"/>
      <c r="Q4" s="90"/>
      <c r="R4" s="90"/>
      <c r="S4" s="90"/>
      <c r="T4" s="90"/>
      <c r="U4" s="90"/>
      <c r="V4" s="77"/>
      <c r="W4" s="77"/>
      <c r="X4" s="77"/>
      <c r="Y4" s="77"/>
      <c r="Z4" s="53"/>
      <c r="AA4" s="53"/>
      <c r="AB4" s="53"/>
      <c r="AC4" s="53"/>
      <c r="AD4" s="53"/>
    </row>
    <row r="5" spans="1:30" s="22" customFormat="1" x14ac:dyDescent="0.55000000000000004">
      <c r="A5" s="19"/>
      <c r="B5" s="106" t="s">
        <v>238</v>
      </c>
      <c r="C5" s="107">
        <v>53</v>
      </c>
      <c r="D5" s="108">
        <v>337596.21283018868</v>
      </c>
      <c r="E5" s="107">
        <v>1469.9176603773585</v>
      </c>
      <c r="F5" s="109"/>
      <c r="G5" s="106" t="s">
        <v>238</v>
      </c>
      <c r="H5" s="107">
        <v>10</v>
      </c>
      <c r="I5" s="108">
        <v>337596.196</v>
      </c>
      <c r="J5" s="107">
        <v>1462.9117999999999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</row>
    <row r="6" spans="1:30" s="22" customFormat="1" x14ac:dyDescent="0.55000000000000004">
      <c r="A6" s="19"/>
      <c r="B6" s="36" t="s">
        <v>238</v>
      </c>
      <c r="C6" s="43">
        <v>53</v>
      </c>
      <c r="D6" s="73">
        <v>337596.21283018868</v>
      </c>
      <c r="E6" s="43">
        <v>1469.9176603773585</v>
      </c>
      <c r="F6" s="37"/>
      <c r="G6" s="36" t="s">
        <v>238</v>
      </c>
      <c r="H6" s="43">
        <v>10</v>
      </c>
      <c r="I6" s="73">
        <v>337596.196</v>
      </c>
      <c r="J6" s="43">
        <v>1462.9117999999999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</row>
    <row r="7" spans="1:30" s="22" customFormat="1" x14ac:dyDescent="0.55000000000000004">
      <c r="A7" s="19"/>
      <c r="B7" s="106" t="s">
        <v>479</v>
      </c>
      <c r="C7" s="107">
        <v>65</v>
      </c>
      <c r="D7" s="108">
        <v>461480.34892307711</v>
      </c>
      <c r="E7" s="107">
        <v>2011.5856615384614</v>
      </c>
      <c r="F7" s="109"/>
      <c r="G7" s="106" t="s">
        <v>479</v>
      </c>
      <c r="H7" s="107">
        <v>6</v>
      </c>
      <c r="I7" s="108">
        <v>468575.62333333329</v>
      </c>
      <c r="J7" s="107">
        <v>2031.0686666666668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</row>
    <row r="8" spans="1:30" s="22" customFormat="1" x14ac:dyDescent="0.55000000000000004">
      <c r="A8" s="19"/>
      <c r="B8" s="36" t="s">
        <v>488</v>
      </c>
      <c r="C8" s="43">
        <v>27</v>
      </c>
      <c r="D8" s="73">
        <v>324207.81851851853</v>
      </c>
      <c r="E8" s="43">
        <v>1413.5219999999999</v>
      </c>
      <c r="F8" s="37"/>
      <c r="G8" s="36" t="s">
        <v>485</v>
      </c>
      <c r="H8" s="43">
        <v>1</v>
      </c>
      <c r="I8" s="73">
        <v>501920.3</v>
      </c>
      <c r="J8" s="43">
        <v>2175.6979999999999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</row>
    <row r="9" spans="1:30" s="22" customFormat="1" x14ac:dyDescent="0.55000000000000004">
      <c r="A9" s="19"/>
      <c r="B9" s="36" t="s">
        <v>487</v>
      </c>
      <c r="C9" s="43">
        <v>9</v>
      </c>
      <c r="D9" s="73">
        <v>494938.48888888885</v>
      </c>
      <c r="E9" s="43">
        <v>2165.2131111111112</v>
      </c>
      <c r="F9" s="37"/>
      <c r="G9" s="36" t="s">
        <v>488</v>
      </c>
      <c r="H9" s="43">
        <v>1</v>
      </c>
      <c r="I9" s="73">
        <v>301856.5</v>
      </c>
      <c r="J9" s="43">
        <v>1307.9219999999998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</row>
    <row r="10" spans="1:30" s="22" customFormat="1" x14ac:dyDescent="0.55000000000000004">
      <c r="A10" s="19"/>
      <c r="B10" s="36" t="s">
        <v>22</v>
      </c>
      <c r="C10" s="43">
        <v>6</v>
      </c>
      <c r="D10" s="73">
        <v>500445.64999999991</v>
      </c>
      <c r="E10" s="43">
        <v>2181.8736666666664</v>
      </c>
      <c r="F10" s="37"/>
      <c r="G10" s="36" t="s">
        <v>22</v>
      </c>
      <c r="H10" s="43">
        <v>1</v>
      </c>
      <c r="I10" s="73">
        <v>501918.87999999995</v>
      </c>
      <c r="J10" s="43">
        <v>2175.6979999999999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</row>
    <row r="11" spans="1:30" s="22" customFormat="1" x14ac:dyDescent="0.55000000000000004">
      <c r="A11" s="19"/>
      <c r="B11" s="36" t="s">
        <v>68</v>
      </c>
      <c r="C11" s="43">
        <v>4</v>
      </c>
      <c r="D11" s="73">
        <v>494854.38</v>
      </c>
      <c r="E11" s="43">
        <v>2170.4830000000002</v>
      </c>
      <c r="F11" s="37"/>
      <c r="G11" s="36" t="s">
        <v>482</v>
      </c>
      <c r="H11" s="43">
        <v>1</v>
      </c>
      <c r="I11" s="73">
        <v>501920.3</v>
      </c>
      <c r="J11" s="43">
        <v>2175.6979999999999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</row>
    <row r="12" spans="1:30" s="22" customFormat="1" x14ac:dyDescent="0.55000000000000004">
      <c r="A12" s="19"/>
      <c r="B12" s="36" t="s">
        <v>57</v>
      </c>
      <c r="C12" s="43">
        <v>3</v>
      </c>
      <c r="D12" s="73">
        <v>505756.23333333322</v>
      </c>
      <c r="E12" s="43">
        <v>2215.1673333333333</v>
      </c>
      <c r="F12" s="37"/>
      <c r="G12" s="36" t="s">
        <v>68</v>
      </c>
      <c r="H12" s="43">
        <v>1</v>
      </c>
      <c r="I12" s="73">
        <v>501918.87999999995</v>
      </c>
      <c r="J12" s="43">
        <v>2175.6979999999999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</row>
    <row r="13" spans="1:30" s="22" customFormat="1" x14ac:dyDescent="0.55000000000000004">
      <c r="A13" s="19"/>
      <c r="B13" s="36" t="s">
        <v>146</v>
      </c>
      <c r="C13" s="43">
        <v>2</v>
      </c>
      <c r="D13" s="73">
        <v>472284.04</v>
      </c>
      <c r="E13" s="43">
        <v>2044.0329999999999</v>
      </c>
      <c r="F13" s="37"/>
      <c r="G13" s="36" t="s">
        <v>487</v>
      </c>
      <c r="H13" s="43">
        <v>1</v>
      </c>
      <c r="I13" s="73">
        <v>501918.87999999995</v>
      </c>
      <c r="J13" s="43">
        <v>2175.6979999999999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</row>
    <row r="14" spans="1:30" s="22" customFormat="1" x14ac:dyDescent="0.55000000000000004">
      <c r="A14" s="19"/>
      <c r="B14" s="36" t="s">
        <v>485</v>
      </c>
      <c r="C14" s="43">
        <v>2</v>
      </c>
      <c r="D14" s="73">
        <v>501920.15</v>
      </c>
      <c r="E14" s="43">
        <v>2160.8490000000002</v>
      </c>
      <c r="F14" s="37"/>
      <c r="G14" s="36" t="s">
        <v>489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</row>
    <row r="15" spans="1:30" s="22" customFormat="1" x14ac:dyDescent="0.55000000000000004">
      <c r="A15" s="19"/>
      <c r="B15" s="36" t="s">
        <v>491</v>
      </c>
      <c r="C15" s="43">
        <v>2</v>
      </c>
      <c r="D15" s="73">
        <v>1221413</v>
      </c>
      <c r="E15" s="43">
        <v>5273.2359999999999</v>
      </c>
      <c r="F15" s="37"/>
      <c r="G15" s="36" t="s">
        <v>492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</row>
    <row r="16" spans="1:30" s="22" customFormat="1" x14ac:dyDescent="0.55000000000000004">
      <c r="A16" s="19"/>
      <c r="B16" s="36" t="s">
        <v>173</v>
      </c>
      <c r="C16" s="43">
        <v>2</v>
      </c>
      <c r="D16" s="73">
        <v>519374.94</v>
      </c>
      <c r="E16" s="43">
        <v>2284.17</v>
      </c>
      <c r="F16" s="37"/>
      <c r="G16" s="36" t="s">
        <v>491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</row>
    <row r="17" spans="1:30" s="22" customFormat="1" x14ac:dyDescent="0.55000000000000004">
      <c r="A17" s="19"/>
      <c r="B17" s="36" t="s">
        <v>484</v>
      </c>
      <c r="C17" s="43">
        <v>2</v>
      </c>
      <c r="D17" s="73">
        <v>1068204.94</v>
      </c>
      <c r="E17" s="43">
        <v>4675.7690000000002</v>
      </c>
      <c r="F17" s="37"/>
      <c r="G17" s="36" t="s">
        <v>483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</row>
    <row r="18" spans="1:30" s="22" customFormat="1" x14ac:dyDescent="0.55000000000000004">
      <c r="A18" s="19"/>
      <c r="B18" s="36" t="s">
        <v>482</v>
      </c>
      <c r="C18" s="43">
        <v>2</v>
      </c>
      <c r="D18" s="73">
        <v>501920.15</v>
      </c>
      <c r="E18" s="43">
        <v>2160.8490000000002</v>
      </c>
      <c r="F18" s="37"/>
      <c r="G18" s="36" t="s">
        <v>484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</row>
    <row r="19" spans="1:30" s="22" customFormat="1" x14ac:dyDescent="0.55000000000000004">
      <c r="A19" s="19"/>
      <c r="B19" s="36" t="s">
        <v>492</v>
      </c>
      <c r="C19" s="43">
        <v>1</v>
      </c>
      <c r="D19" s="73">
        <v>327115.45999999996</v>
      </c>
      <c r="E19" s="43">
        <v>1435.1679999999999</v>
      </c>
      <c r="F19" s="37"/>
      <c r="G19" s="36" t="s">
        <v>486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</row>
    <row r="20" spans="1:30" s="22" customFormat="1" x14ac:dyDescent="0.55000000000000004">
      <c r="A20" s="19"/>
      <c r="B20" s="36" t="s">
        <v>489</v>
      </c>
      <c r="C20" s="43">
        <v>1</v>
      </c>
      <c r="D20" s="73">
        <v>664702</v>
      </c>
      <c r="E20" s="43">
        <v>2884.9379999999996</v>
      </c>
      <c r="F20" s="37"/>
      <c r="G20" s="36" t="s">
        <v>490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</row>
    <row r="21" spans="1:30" s="22" customFormat="1" x14ac:dyDescent="0.55000000000000004">
      <c r="A21" s="19"/>
      <c r="B21" s="36" t="s">
        <v>481</v>
      </c>
      <c r="C21" s="43">
        <v>1</v>
      </c>
      <c r="D21" s="73">
        <v>501920.3</v>
      </c>
      <c r="E21" s="43">
        <v>2177.7839999999997</v>
      </c>
      <c r="F21" s="37"/>
      <c r="G21" s="36" t="s">
        <v>480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</row>
    <row r="22" spans="1:30" s="22" customFormat="1" x14ac:dyDescent="0.55000000000000004">
      <c r="A22" s="19"/>
      <c r="B22" s="36" t="s">
        <v>486</v>
      </c>
      <c r="C22" s="43">
        <v>1</v>
      </c>
      <c r="D22" s="73">
        <v>224832.86</v>
      </c>
      <c r="E22" s="43">
        <v>986.67799999999988</v>
      </c>
      <c r="F22" s="37"/>
      <c r="G22" s="36" t="s">
        <v>173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</row>
    <row r="23" spans="1:30" s="18" customFormat="1" x14ac:dyDescent="0.55000000000000004">
      <c r="A23" s="24"/>
      <c r="B23" s="36" t="s">
        <v>480</v>
      </c>
      <c r="C23" s="43">
        <v>0</v>
      </c>
      <c r="D23" s="73">
        <v>0</v>
      </c>
      <c r="E23" s="43">
        <v>0</v>
      </c>
      <c r="F23" s="37"/>
      <c r="G23" s="36" t="s">
        <v>146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</row>
    <row r="24" spans="1:30" s="22" customFormat="1" x14ac:dyDescent="0.55000000000000004">
      <c r="A24" s="25"/>
      <c r="B24" s="36" t="s">
        <v>493</v>
      </c>
      <c r="C24" s="43">
        <v>0</v>
      </c>
      <c r="D24" s="73">
        <v>0</v>
      </c>
      <c r="E24" s="43">
        <v>0</v>
      </c>
      <c r="F24" s="37"/>
      <c r="G24" s="36" t="s">
        <v>493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</row>
    <row r="25" spans="1:30" x14ac:dyDescent="0.55000000000000004">
      <c r="B25" s="36" t="s">
        <v>483</v>
      </c>
      <c r="C25" s="43">
        <v>0</v>
      </c>
      <c r="D25" s="73">
        <v>0</v>
      </c>
      <c r="E25" s="43">
        <v>0</v>
      </c>
      <c r="F25" s="37"/>
      <c r="G25" s="36" t="s">
        <v>57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</row>
    <row r="26" spans="1:30" x14ac:dyDescent="0.55000000000000004">
      <c r="B26" s="36" t="s">
        <v>490</v>
      </c>
      <c r="C26" s="43">
        <v>0</v>
      </c>
      <c r="D26" s="73">
        <v>0</v>
      </c>
      <c r="E26" s="43">
        <v>0</v>
      </c>
      <c r="F26" s="37"/>
      <c r="G26" s="36" t="s">
        <v>481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</row>
    <row r="27" spans="1:30" x14ac:dyDescent="0.55000000000000004">
      <c r="B27" s="106" t="s">
        <v>667</v>
      </c>
      <c r="C27" s="107">
        <v>89</v>
      </c>
      <c r="D27" s="108">
        <v>441949.86292134837</v>
      </c>
      <c r="E27" s="107">
        <v>1933.153348314607</v>
      </c>
      <c r="F27" s="109"/>
      <c r="G27" s="106" t="s">
        <v>667</v>
      </c>
      <c r="H27" s="107">
        <v>16</v>
      </c>
      <c r="I27" s="108">
        <v>459382.60249999992</v>
      </c>
      <c r="J27" s="107">
        <v>1990.4351249999997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</row>
    <row r="28" spans="1:30" x14ac:dyDescent="0.55000000000000004">
      <c r="B28" s="36" t="s">
        <v>697</v>
      </c>
      <c r="C28" s="43">
        <v>19</v>
      </c>
      <c r="D28" s="73">
        <v>324687.9863157894</v>
      </c>
      <c r="E28" s="43">
        <v>1417.9497894736842</v>
      </c>
      <c r="F28" s="37"/>
      <c r="G28" s="36" t="s">
        <v>690</v>
      </c>
      <c r="H28" s="43">
        <v>4</v>
      </c>
      <c r="I28" s="73">
        <v>239625</v>
      </c>
      <c r="J28" s="43">
        <v>1038.3064999999999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</row>
    <row r="29" spans="1:30" x14ac:dyDescent="0.55000000000000004">
      <c r="B29" s="36" t="s">
        <v>690</v>
      </c>
      <c r="C29" s="43">
        <v>13</v>
      </c>
      <c r="D29" s="73">
        <v>333700</v>
      </c>
      <c r="E29" s="43">
        <v>1452.2070769230768</v>
      </c>
      <c r="F29" s="37"/>
      <c r="G29" s="36" t="s">
        <v>697</v>
      </c>
      <c r="H29" s="43">
        <v>3</v>
      </c>
      <c r="I29" s="73">
        <v>334064.46666666662</v>
      </c>
      <c r="J29" s="43">
        <v>1447.684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</row>
    <row r="30" spans="1:30" x14ac:dyDescent="0.55000000000000004">
      <c r="B30" s="36" t="s">
        <v>696</v>
      </c>
      <c r="C30" s="43">
        <v>8</v>
      </c>
      <c r="D30" s="73">
        <v>770472.45</v>
      </c>
      <c r="E30" s="43">
        <v>3374.5782499999996</v>
      </c>
      <c r="F30" s="37"/>
      <c r="G30" s="36" t="s">
        <v>696</v>
      </c>
      <c r="H30" s="43">
        <v>2</v>
      </c>
      <c r="I30" s="73">
        <v>991870</v>
      </c>
      <c r="J30" s="43">
        <v>4298.2029999999995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</row>
    <row r="31" spans="1:30" x14ac:dyDescent="0.55000000000000004">
      <c r="B31" s="36" t="s">
        <v>695</v>
      </c>
      <c r="C31" s="43">
        <v>6</v>
      </c>
      <c r="D31" s="73">
        <v>409044.47333333333</v>
      </c>
      <c r="E31" s="43">
        <v>1798.4426666666666</v>
      </c>
      <c r="F31" s="37"/>
      <c r="G31" s="36" t="s">
        <v>695</v>
      </c>
      <c r="H31" s="43">
        <v>1</v>
      </c>
      <c r="I31" s="73">
        <v>330299.09999999998</v>
      </c>
      <c r="J31" s="43">
        <v>1430.9959999999999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</row>
    <row r="32" spans="1:30" x14ac:dyDescent="0.55000000000000004">
      <c r="B32" s="36" t="s">
        <v>669</v>
      </c>
      <c r="C32" s="43">
        <v>4</v>
      </c>
      <c r="D32" s="73">
        <v>262778.71999999997</v>
      </c>
      <c r="E32" s="43">
        <v>1148.4184999999998</v>
      </c>
      <c r="F32" s="37"/>
      <c r="G32" s="36" t="s">
        <v>686</v>
      </c>
      <c r="H32" s="43">
        <v>1</v>
      </c>
      <c r="I32" s="73">
        <v>272999.26</v>
      </c>
      <c r="J32" s="43">
        <v>1182.7619999999999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</row>
    <row r="33" spans="1:30" x14ac:dyDescent="0.55000000000000004">
      <c r="B33" s="36" t="s">
        <v>683</v>
      </c>
      <c r="C33" s="43">
        <v>4</v>
      </c>
      <c r="D33" s="73">
        <v>851673.4</v>
      </c>
      <c r="E33" s="43">
        <v>3722.4669999999996</v>
      </c>
      <c r="F33" s="37"/>
      <c r="G33" s="36" t="s">
        <v>685</v>
      </c>
      <c r="H33" s="43">
        <v>1</v>
      </c>
      <c r="I33" s="73">
        <v>487789.88</v>
      </c>
      <c r="J33" s="43">
        <v>2113.1179999999999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</row>
    <row r="34" spans="1:30" x14ac:dyDescent="0.55000000000000004">
      <c r="B34" s="36" t="s">
        <v>692</v>
      </c>
      <c r="C34" s="43">
        <v>3</v>
      </c>
      <c r="D34" s="73">
        <v>551190.04</v>
      </c>
      <c r="E34" s="43">
        <v>2436.4479999999999</v>
      </c>
      <c r="F34" s="37"/>
      <c r="G34" s="36" t="s">
        <v>673</v>
      </c>
      <c r="H34" s="43">
        <v>1</v>
      </c>
      <c r="I34" s="73">
        <v>923000</v>
      </c>
      <c r="J34" s="43">
        <v>3998.8619999999996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</row>
    <row r="35" spans="1:30" x14ac:dyDescent="0.55000000000000004">
      <c r="B35" s="36" t="s">
        <v>685</v>
      </c>
      <c r="C35" s="43">
        <v>3</v>
      </c>
      <c r="D35" s="73">
        <v>487789.92</v>
      </c>
      <c r="E35" s="43">
        <v>2108.2506666666668</v>
      </c>
      <c r="F35" s="37"/>
      <c r="G35" s="36" t="s">
        <v>688</v>
      </c>
      <c r="H35" s="43">
        <v>1</v>
      </c>
      <c r="I35" s="73">
        <v>71000</v>
      </c>
      <c r="J35" s="43">
        <v>306.642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</row>
    <row r="36" spans="1:30" x14ac:dyDescent="0.55000000000000004">
      <c r="B36" s="36" t="s">
        <v>680</v>
      </c>
      <c r="C36" s="43">
        <v>3</v>
      </c>
      <c r="D36" s="73">
        <v>721833.33333333337</v>
      </c>
      <c r="E36" s="43">
        <v>3138.0393333333327</v>
      </c>
      <c r="F36" s="37"/>
      <c r="G36" s="36" t="s">
        <v>680</v>
      </c>
      <c r="H36" s="43">
        <v>1</v>
      </c>
      <c r="I36" s="73">
        <v>923000</v>
      </c>
      <c r="J36" s="43">
        <v>3998.8619999999996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</row>
    <row r="37" spans="1:30" x14ac:dyDescent="0.55000000000000004">
      <c r="B37" s="36" t="s">
        <v>686</v>
      </c>
      <c r="C37" s="43">
        <v>3</v>
      </c>
      <c r="D37" s="73">
        <v>272999.26</v>
      </c>
      <c r="E37" s="43">
        <v>1188.3246666666664</v>
      </c>
      <c r="F37" s="37"/>
      <c r="G37" s="36" t="s">
        <v>670</v>
      </c>
      <c r="H37" s="43">
        <v>1</v>
      </c>
      <c r="I37" s="73">
        <v>397600</v>
      </c>
      <c r="J37" s="43">
        <v>1723.0359999999998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</row>
    <row r="38" spans="1:30" x14ac:dyDescent="0.55000000000000004">
      <c r="B38" s="36" t="s">
        <v>670</v>
      </c>
      <c r="C38" s="43">
        <v>2</v>
      </c>
      <c r="D38" s="73">
        <v>397600</v>
      </c>
      <c r="E38" s="43">
        <v>1724.0789999999997</v>
      </c>
      <c r="F38" s="37"/>
      <c r="G38" s="36" t="s">
        <v>669</v>
      </c>
      <c r="H38" s="43">
        <v>0</v>
      </c>
      <c r="I38" s="73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</row>
    <row r="39" spans="1:30" x14ac:dyDescent="0.55000000000000004">
      <c r="B39" s="36" t="s">
        <v>687</v>
      </c>
      <c r="C39" s="43">
        <v>2</v>
      </c>
      <c r="D39" s="73">
        <v>501918.93999999994</v>
      </c>
      <c r="E39" s="43">
        <v>2167.107</v>
      </c>
      <c r="F39" s="37"/>
      <c r="G39" s="36" t="s">
        <v>687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</row>
    <row r="40" spans="1:30" x14ac:dyDescent="0.55000000000000004">
      <c r="B40" s="36" t="s">
        <v>671</v>
      </c>
      <c r="C40" s="43">
        <v>2</v>
      </c>
      <c r="D40" s="73">
        <v>442108.48</v>
      </c>
      <c r="E40" s="43">
        <v>1958.7539999999999</v>
      </c>
      <c r="F40" s="37"/>
      <c r="G40" s="36" t="s">
        <v>694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</row>
    <row r="41" spans="1:30" x14ac:dyDescent="0.55000000000000004">
      <c r="B41" s="36" t="s">
        <v>679</v>
      </c>
      <c r="C41" s="43">
        <v>2</v>
      </c>
      <c r="D41" s="73">
        <v>415350</v>
      </c>
      <c r="E41" s="43">
        <v>1845.067</v>
      </c>
      <c r="F41" s="37"/>
      <c r="G41" s="36" t="s">
        <v>678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</row>
    <row r="42" spans="1:30" x14ac:dyDescent="0.55000000000000004">
      <c r="B42" s="36" t="s">
        <v>340</v>
      </c>
      <c r="C42" s="43">
        <v>2</v>
      </c>
      <c r="D42" s="73">
        <v>469665</v>
      </c>
      <c r="E42" s="43">
        <v>2042.194</v>
      </c>
      <c r="F42" s="37"/>
      <c r="G42" s="36" t="s">
        <v>340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</row>
    <row r="43" spans="1:30" x14ac:dyDescent="0.55000000000000004">
      <c r="B43" s="36" t="s">
        <v>681</v>
      </c>
      <c r="C43" s="43">
        <v>2</v>
      </c>
      <c r="D43" s="73">
        <v>340800</v>
      </c>
      <c r="E43" s="43">
        <v>1482.1030000000001</v>
      </c>
      <c r="F43" s="37"/>
      <c r="G43" s="36" t="s">
        <v>679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</row>
    <row r="44" spans="1:30" x14ac:dyDescent="0.55000000000000004">
      <c r="A44" s="23"/>
      <c r="B44" s="36" t="s">
        <v>694</v>
      </c>
      <c r="C44" s="43">
        <v>2</v>
      </c>
      <c r="D44" s="73">
        <v>462772.31999999995</v>
      </c>
      <c r="E44" s="43">
        <v>2056.7959999999998</v>
      </c>
      <c r="F44" s="37"/>
      <c r="G44" s="36" t="s">
        <v>692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</row>
    <row r="45" spans="1:30" x14ac:dyDescent="0.55000000000000004">
      <c r="A45" s="23"/>
      <c r="B45" s="36" t="s">
        <v>682</v>
      </c>
      <c r="C45" s="43">
        <v>2</v>
      </c>
      <c r="D45" s="73">
        <v>303880</v>
      </c>
      <c r="E45" s="43">
        <v>1362.1579999999999</v>
      </c>
      <c r="F45" s="37"/>
      <c r="G45" s="36" t="s">
        <v>672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</row>
    <row r="46" spans="1:30" x14ac:dyDescent="0.55000000000000004">
      <c r="A46" s="23"/>
      <c r="B46" s="36" t="s">
        <v>673</v>
      </c>
      <c r="C46" s="43">
        <v>2</v>
      </c>
      <c r="D46" s="73">
        <v>808986.07000000007</v>
      </c>
      <c r="E46" s="43">
        <v>3563.9309999999996</v>
      </c>
      <c r="F46" s="37"/>
      <c r="G46" s="36" t="s">
        <v>675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</row>
    <row r="47" spans="1:30" x14ac:dyDescent="0.55000000000000004">
      <c r="A47" s="23"/>
      <c r="B47" s="36" t="s">
        <v>688</v>
      </c>
      <c r="C47" s="43">
        <v>2</v>
      </c>
      <c r="D47" s="73">
        <v>110286.43</v>
      </c>
      <c r="E47" s="43">
        <v>481.86599999999999</v>
      </c>
      <c r="F47" s="37"/>
      <c r="G47" s="36" t="s">
        <v>293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</row>
    <row r="48" spans="1:30" x14ac:dyDescent="0.55000000000000004">
      <c r="A48" s="23"/>
      <c r="B48" s="36" t="s">
        <v>672</v>
      </c>
      <c r="C48" s="43">
        <v>1</v>
      </c>
      <c r="D48" s="73">
        <v>285420</v>
      </c>
      <c r="E48" s="43">
        <v>1274.5459999999998</v>
      </c>
      <c r="F48" s="37"/>
      <c r="G48" s="36" t="s">
        <v>676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</row>
    <row r="49" spans="1:30" x14ac:dyDescent="0.55000000000000004">
      <c r="A49" s="23"/>
      <c r="B49" s="36" t="s">
        <v>326</v>
      </c>
      <c r="C49" s="43">
        <v>1</v>
      </c>
      <c r="D49" s="73">
        <v>355000</v>
      </c>
      <c r="E49" s="43">
        <v>1558.242</v>
      </c>
      <c r="F49" s="37"/>
      <c r="G49" s="36" t="s">
        <v>326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</row>
    <row r="50" spans="1:30" x14ac:dyDescent="0.55000000000000004">
      <c r="A50" s="23"/>
      <c r="B50" s="36" t="s">
        <v>668</v>
      </c>
      <c r="C50" s="43">
        <v>1</v>
      </c>
      <c r="D50" s="73">
        <v>501919</v>
      </c>
      <c r="E50" s="43">
        <v>2146</v>
      </c>
      <c r="F50" s="37"/>
      <c r="G50" s="36" t="s">
        <v>689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</row>
    <row r="51" spans="1:30" x14ac:dyDescent="0.55000000000000004">
      <c r="A51" s="23"/>
      <c r="B51" s="36" t="s">
        <v>675</v>
      </c>
      <c r="C51" s="43">
        <v>0</v>
      </c>
      <c r="D51" s="73">
        <v>0</v>
      </c>
      <c r="E51" s="43">
        <v>0</v>
      </c>
      <c r="F51" s="37"/>
      <c r="G51" s="36" t="s">
        <v>671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</row>
    <row r="52" spans="1:30" x14ac:dyDescent="0.55000000000000004">
      <c r="A52" s="23"/>
      <c r="B52" s="36" t="s">
        <v>693</v>
      </c>
      <c r="C52" s="43">
        <v>0</v>
      </c>
      <c r="D52" s="73">
        <v>0</v>
      </c>
      <c r="E52" s="43">
        <v>0</v>
      </c>
      <c r="F52" s="37"/>
      <c r="G52" s="36" t="s">
        <v>691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</row>
    <row r="53" spans="1:30" x14ac:dyDescent="0.55000000000000004">
      <c r="A53" s="23"/>
      <c r="B53" s="36" t="s">
        <v>674</v>
      </c>
      <c r="C53" s="43">
        <v>0</v>
      </c>
      <c r="D53" s="73">
        <v>0</v>
      </c>
      <c r="E53" s="43">
        <v>0</v>
      </c>
      <c r="F53" s="37"/>
      <c r="G53" s="36" t="s">
        <v>668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</row>
    <row r="54" spans="1:30" x14ac:dyDescent="0.55000000000000004">
      <c r="A54" s="23"/>
      <c r="B54" s="36" t="s">
        <v>689</v>
      </c>
      <c r="C54" s="43">
        <v>0</v>
      </c>
      <c r="D54" s="73">
        <v>0</v>
      </c>
      <c r="E54" s="43">
        <v>0</v>
      </c>
      <c r="F54" s="37"/>
      <c r="G54" s="36" t="s">
        <v>693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</row>
    <row r="55" spans="1:30" x14ac:dyDescent="0.55000000000000004">
      <c r="A55" s="23"/>
      <c r="B55" s="36" t="s">
        <v>684</v>
      </c>
      <c r="C55" s="43">
        <v>0</v>
      </c>
      <c r="D55" s="73">
        <v>0</v>
      </c>
      <c r="E55" s="43">
        <v>0</v>
      </c>
      <c r="F55" s="37"/>
      <c r="G55" s="36" t="s">
        <v>684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</row>
    <row r="56" spans="1:30" x14ac:dyDescent="0.55000000000000004">
      <c r="A56" s="23"/>
      <c r="B56" s="36" t="s">
        <v>678</v>
      </c>
      <c r="C56" s="43">
        <v>0</v>
      </c>
      <c r="D56" s="73">
        <v>0</v>
      </c>
      <c r="E56" s="43">
        <v>0</v>
      </c>
      <c r="F56" s="37"/>
      <c r="G56" s="36" t="s">
        <v>677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</row>
    <row r="57" spans="1:30" x14ac:dyDescent="0.55000000000000004">
      <c r="A57" s="23"/>
      <c r="B57" s="36" t="s">
        <v>677</v>
      </c>
      <c r="C57" s="43">
        <v>0</v>
      </c>
      <c r="D57" s="73">
        <v>0</v>
      </c>
      <c r="E57" s="43">
        <v>0</v>
      </c>
      <c r="F57" s="37"/>
      <c r="G57" s="36" t="s">
        <v>674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</row>
    <row r="58" spans="1:30" x14ac:dyDescent="0.55000000000000004">
      <c r="A58" s="23"/>
      <c r="B58" s="36" t="s">
        <v>698</v>
      </c>
      <c r="C58" s="43">
        <v>0</v>
      </c>
      <c r="D58" s="73">
        <v>0</v>
      </c>
      <c r="E58" s="43">
        <v>0</v>
      </c>
      <c r="F58" s="37"/>
      <c r="G58" s="36" t="s">
        <v>698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</row>
    <row r="59" spans="1:30" x14ac:dyDescent="0.55000000000000004">
      <c r="A59" s="23"/>
      <c r="B59" s="36" t="s">
        <v>293</v>
      </c>
      <c r="C59" s="43">
        <v>0</v>
      </c>
      <c r="D59" s="73">
        <v>0</v>
      </c>
      <c r="E59" s="43">
        <v>0</v>
      </c>
      <c r="F59" s="37"/>
      <c r="G59" s="36" t="s">
        <v>681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</row>
    <row r="60" spans="1:30" x14ac:dyDescent="0.55000000000000004">
      <c r="A60" s="23"/>
      <c r="B60" s="36" t="s">
        <v>699</v>
      </c>
      <c r="C60" s="43">
        <v>0</v>
      </c>
      <c r="D60" s="73">
        <v>0</v>
      </c>
      <c r="E60" s="43">
        <v>0</v>
      </c>
      <c r="F60" s="37"/>
      <c r="G60" s="36" t="s">
        <v>699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</row>
    <row r="61" spans="1:30" x14ac:dyDescent="0.55000000000000004">
      <c r="A61" s="23"/>
      <c r="B61" s="36" t="s">
        <v>691</v>
      </c>
      <c r="C61" s="43">
        <v>0</v>
      </c>
      <c r="D61" s="73">
        <v>0</v>
      </c>
      <c r="E61" s="43">
        <v>0</v>
      </c>
      <c r="F61" s="37"/>
      <c r="G61" s="36" t="s">
        <v>682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</row>
    <row r="62" spans="1:30" x14ac:dyDescent="0.55000000000000004">
      <c r="A62" s="23"/>
      <c r="B62" s="36" t="s">
        <v>676</v>
      </c>
      <c r="C62" s="43">
        <v>0</v>
      </c>
      <c r="D62" s="73">
        <v>0</v>
      </c>
      <c r="E62" s="43">
        <v>0</v>
      </c>
      <c r="F62" s="37"/>
      <c r="G62" s="36" t="s">
        <v>683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</row>
    <row r="63" spans="1:30" s="29" customFormat="1" x14ac:dyDescent="0.55000000000000004">
      <c r="A63" s="26"/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28"/>
      <c r="M63" s="37"/>
      <c r="N63" s="37"/>
      <c r="O63" s="37"/>
      <c r="P63" s="3"/>
      <c r="Q63" s="3"/>
      <c r="R63" s="3"/>
      <c r="S63" s="3"/>
      <c r="T63" s="3"/>
      <c r="U63" s="3"/>
      <c r="V63" s="1"/>
      <c r="W63" s="1"/>
      <c r="X63" s="1"/>
      <c r="Y63" s="1"/>
      <c r="Z63" s="1"/>
      <c r="AA63" s="1"/>
      <c r="AB63" s="1"/>
      <c r="AC63" s="1"/>
      <c r="AD63" s="1"/>
    </row>
    <row r="64" spans="1:30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</row>
    <row r="129" spans="2:30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2:30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2:30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2:30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2:30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2:30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2:30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2:30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2:30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2:30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2:30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2:30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2:30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2:30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2:30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2:30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2:30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2:30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2:30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2:30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2:30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2:30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2:30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2:30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2:30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2:30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2:30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2:30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2:30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2:30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2:30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2:30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2:30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2:30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2:30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2:30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2:30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2:30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2:30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2:30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2:30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2:30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2:30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2:30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2:30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2:30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2:30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2:30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2:30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2:30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2:30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2:30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2:30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2:30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2:30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2:30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2:30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2:30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2:30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2:30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2:30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2:30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2:30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2:30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2:30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2:30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2:30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2:30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2:30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2:30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2:30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2:30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2:30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2:30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2:30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2:30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2:30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2:30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2:30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2:30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2:30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2:30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2:30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2:30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2:30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2:30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2:30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2:30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2:30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2:30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2:30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2:30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</row>
    <row r="221" spans="2:30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</row>
    <row r="222" spans="2:30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</row>
    <row r="223" spans="2:30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</row>
    <row r="224" spans="2:30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</row>
    <row r="225" spans="2:30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</row>
    <row r="226" spans="2:30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7" spans="2:30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</row>
    <row r="228" spans="2:30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</row>
    <row r="229" spans="2:30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</row>
    <row r="230" spans="2:30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</row>
    <row r="231" spans="2:30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</row>
    <row r="232" spans="2:30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</row>
    <row r="233" spans="2:30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</row>
    <row r="234" spans="2:30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</row>
    <row r="235" spans="2:30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</row>
    <row r="236" spans="2:30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</row>
    <row r="237" spans="2:30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</row>
    <row r="238" spans="2:30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39" spans="2:30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</row>
    <row r="240" spans="2:30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</row>
    <row r="241" spans="2:30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</row>
    <row r="242" spans="2:30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</row>
    <row r="243" spans="2:30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</row>
    <row r="244" spans="2:30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</row>
    <row r="245" spans="2:30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</row>
    <row r="246" spans="2:30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</row>
    <row r="247" spans="2:30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</row>
    <row r="248" spans="2:30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</row>
    <row r="249" spans="2:30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</row>
    <row r="250" spans="2:30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</row>
    <row r="251" spans="2:30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</row>
    <row r="252" spans="2:30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</row>
    <row r="253" spans="2:30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</row>
    <row r="254" spans="2:30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</row>
    <row r="255" spans="2:30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</row>
    <row r="256" spans="2:30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</row>
    <row r="257" spans="2:30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</row>
    <row r="258" spans="2:30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</row>
    <row r="259" spans="2:30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</row>
    <row r="260" spans="2:30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</row>
    <row r="261" spans="2:30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</row>
    <row r="262" spans="2:30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3" spans="2:30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</row>
    <row r="264" spans="2:30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</row>
    <row r="265" spans="2:30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6" spans="2:30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</row>
    <row r="267" spans="2:30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</row>
    <row r="268" spans="2:30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</row>
    <row r="269" spans="2:30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</row>
    <row r="270" spans="2:30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</row>
    <row r="271" spans="2:30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</row>
    <row r="272" spans="2:30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</row>
    <row r="273" spans="2:30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</row>
    <row r="274" spans="2:30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</row>
    <row r="275" spans="2:30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</row>
    <row r="276" spans="2:30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</row>
    <row r="277" spans="2:30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</row>
    <row r="278" spans="2:30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</row>
    <row r="279" spans="2:30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</row>
    <row r="280" spans="2:30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</row>
    <row r="281" spans="2:30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</row>
    <row r="282" spans="2:30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</row>
    <row r="283" spans="2:30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</row>
    <row r="284" spans="2:30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</row>
    <row r="285" spans="2:30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</row>
    <row r="286" spans="2:30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</row>
    <row r="287" spans="2:30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</row>
    <row r="288" spans="2:30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89" spans="2:30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</row>
    <row r="290" spans="2:30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</row>
    <row r="291" spans="2:30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</row>
    <row r="292" spans="2:30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</row>
    <row r="293" spans="2:30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</row>
    <row r="294" spans="2:30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</row>
    <row r="295" spans="2:30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</row>
    <row r="296" spans="2:30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</row>
    <row r="297" spans="2:30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</row>
    <row r="298" spans="2:30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</row>
    <row r="299" spans="2:30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</row>
    <row r="300" spans="2:30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</row>
    <row r="301" spans="2:30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2" spans="2:30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</row>
    <row r="303" spans="2:30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</row>
    <row r="304" spans="2:30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</row>
    <row r="305" spans="2:30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</row>
    <row r="306" spans="2:30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</row>
    <row r="307" spans="2:30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</row>
    <row r="308" spans="2:30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</row>
    <row r="309" spans="2:30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</row>
    <row r="310" spans="2:30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</row>
    <row r="311" spans="2:30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</row>
    <row r="312" spans="2:30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</row>
    <row r="313" spans="2:30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</row>
    <row r="314" spans="2:30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5" spans="2:30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</row>
    <row r="316" spans="2:30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</row>
    <row r="317" spans="2:30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</row>
    <row r="318" spans="2:30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</row>
    <row r="319" spans="2:30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</row>
    <row r="320" spans="2:30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</row>
    <row r="321" spans="2:30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</row>
    <row r="322" spans="2:30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</row>
    <row r="323" spans="2:30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</row>
    <row r="324" spans="2:30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</row>
    <row r="325" spans="2:30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</row>
    <row r="326" spans="2:30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</row>
    <row r="327" spans="2:30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8" spans="2:30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</row>
    <row r="329" spans="2:30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</row>
    <row r="330" spans="2:30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</row>
    <row r="331" spans="2:30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</row>
    <row r="332" spans="2:30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</row>
    <row r="333" spans="2:30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</row>
    <row r="334" spans="2:30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</row>
    <row r="335" spans="2:30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</row>
    <row r="336" spans="2:30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</row>
    <row r="337" spans="2:30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</row>
    <row r="338" spans="2:30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</row>
    <row r="339" spans="2:30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0" spans="2:30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</row>
    <row r="341" spans="2:30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</row>
    <row r="342" spans="2:30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</row>
    <row r="343" spans="2:30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</row>
    <row r="344" spans="2:30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</row>
    <row r="345" spans="2:30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</row>
    <row r="346" spans="2:30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</row>
    <row r="347" spans="2:30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</row>
    <row r="348" spans="2:30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</row>
    <row r="349" spans="2:30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</row>
    <row r="350" spans="2:30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</row>
    <row r="351" spans="2:30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2" spans="2:30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</row>
    <row r="353" spans="2:30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</row>
    <row r="354" spans="2:30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</row>
    <row r="355" spans="2:30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</row>
    <row r="356" spans="2:30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</row>
    <row r="357" spans="2:30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</row>
    <row r="358" spans="2:30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</row>
    <row r="359" spans="2:30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</row>
    <row r="360" spans="2:30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</row>
    <row r="361" spans="2:30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</row>
    <row r="362" spans="2:30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</row>
    <row r="363" spans="2:30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2:30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2:30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2:30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  <row r="367" spans="2:30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</row>
    <row r="368" spans="2:30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</row>
    <row r="369" spans="2:30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</row>
    <row r="370" spans="2:30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</row>
    <row r="371" spans="2:30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</row>
    <row r="372" spans="2:30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</row>
    <row r="373" spans="2:30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</row>
    <row r="374" spans="2:30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</row>
    <row r="375" spans="2:30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</row>
    <row r="376" spans="2:30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</row>
    <row r="377" spans="2:30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8" spans="2:30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</row>
    <row r="379" spans="2:30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</row>
    <row r="380" spans="2:30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</row>
    <row r="381" spans="2:30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</row>
    <row r="382" spans="2:30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</row>
    <row r="383" spans="2:30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</row>
    <row r="384" spans="2:30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</row>
    <row r="385" spans="2:30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</row>
    <row r="386" spans="2:30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</row>
    <row r="387" spans="2:30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</row>
    <row r="388" spans="2:30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</row>
    <row r="389" spans="2:30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0" spans="2:30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</row>
    <row r="391" spans="2:30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</row>
    <row r="392" spans="2:30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</row>
    <row r="393" spans="2:30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</row>
    <row r="394" spans="2:30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</row>
    <row r="395" spans="2:30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</row>
    <row r="396" spans="2:30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</row>
    <row r="397" spans="2:30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</row>
    <row r="398" spans="2:30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</row>
    <row r="399" spans="2:30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</row>
    <row r="400" spans="2:30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</row>
    <row r="401" spans="2:30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</row>
    <row r="402" spans="2:30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</row>
    <row r="403" spans="2:30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</row>
    <row r="404" spans="2:30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</row>
    <row r="405" spans="2:30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</row>
    <row r="406" spans="2:30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</row>
    <row r="407" spans="2:30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</row>
    <row r="408" spans="2:30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</row>
    <row r="409" spans="2:30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</row>
    <row r="410" spans="2:30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</row>
    <row r="411" spans="2:30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</row>
    <row r="412" spans="2:30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</row>
    <row r="413" spans="2:30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</row>
    <row r="414" spans="2:30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</row>
    <row r="415" spans="2:30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</row>
    <row r="416" spans="2:30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</row>
    <row r="417" spans="2:30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</row>
    <row r="418" spans="2:30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</row>
    <row r="419" spans="2:30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</row>
    <row r="420" spans="2:30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</row>
    <row r="421" spans="2:30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</row>
    <row r="422" spans="2:30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</row>
    <row r="423" spans="2:30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</row>
    <row r="424" spans="2:30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</row>
    <row r="425" spans="2:30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</row>
    <row r="426" spans="2:30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</row>
    <row r="427" spans="2:30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</row>
    <row r="428" spans="2:30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</row>
    <row r="429" spans="2:30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</row>
    <row r="430" spans="2:30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</row>
    <row r="431" spans="2:30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</row>
    <row r="432" spans="2:30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</row>
    <row r="433" spans="2:30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</row>
    <row r="434" spans="2:30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</row>
    <row r="435" spans="2:30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</row>
    <row r="436" spans="2:30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</row>
    <row r="437" spans="2:30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</row>
    <row r="438" spans="2:30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</row>
    <row r="439" spans="2:30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</row>
    <row r="440" spans="2:30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</row>
    <row r="441" spans="2:30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</row>
    <row r="442" spans="2:30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</row>
    <row r="443" spans="2:30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</row>
    <row r="444" spans="2:30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</row>
    <row r="445" spans="2:30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</row>
    <row r="446" spans="2:30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</row>
    <row r="447" spans="2:30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</row>
    <row r="448" spans="2:30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</row>
    <row r="449" spans="2:30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</row>
    <row r="450" spans="2:30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</row>
    <row r="451" spans="2:30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</row>
    <row r="452" spans="2:30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</row>
    <row r="453" spans="2:30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</row>
    <row r="454" spans="2:30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</row>
    <row r="455" spans="2:30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</row>
    <row r="456" spans="2:30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</row>
    <row r="457" spans="2:30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</row>
    <row r="458" spans="2:30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</row>
    <row r="459" spans="2:30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</row>
    <row r="460" spans="2:30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</row>
    <row r="461" spans="2:30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</row>
    <row r="462" spans="2:30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</row>
    <row r="463" spans="2:30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</row>
    <row r="464" spans="2:30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</row>
    <row r="465" spans="2:30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</row>
    <row r="466" spans="2:30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</row>
    <row r="467" spans="2:30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</row>
    <row r="468" spans="2:30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</row>
    <row r="469" spans="2:30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</row>
    <row r="470" spans="2:30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</row>
    <row r="471" spans="2:30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</row>
    <row r="472" spans="2:30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</row>
    <row r="473" spans="2:30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</row>
    <row r="474" spans="2:30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</row>
    <row r="475" spans="2:30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</row>
    <row r="476" spans="2:30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</row>
    <row r="477" spans="2:30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</row>
    <row r="478" spans="2:30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</row>
    <row r="479" spans="2:30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</row>
    <row r="480" spans="2:30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</row>
    <row r="481" spans="2:30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</row>
    <row r="482" spans="2:30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</row>
    <row r="483" spans="2:30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</row>
    <row r="484" spans="2:30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</row>
    <row r="485" spans="2:30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</row>
    <row r="486" spans="2:30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</row>
    <row r="487" spans="2:30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</row>
    <row r="488" spans="2:30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</row>
    <row r="489" spans="2:30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</row>
    <row r="490" spans="2:30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</row>
    <row r="491" spans="2:30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</row>
    <row r="492" spans="2:30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</row>
    <row r="493" spans="2:30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</row>
    <row r="494" spans="2:30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</row>
    <row r="495" spans="2:30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</row>
    <row r="496" spans="2:30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</row>
    <row r="497" spans="2:30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</row>
    <row r="498" spans="2:30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</row>
    <row r="499" spans="2:30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</row>
    <row r="500" spans="2:30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</row>
    <row r="501" spans="2:30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</row>
    <row r="502" spans="2:30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</row>
    <row r="503" spans="2:30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</row>
    <row r="504" spans="2:30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</row>
    <row r="505" spans="2:30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</row>
    <row r="506" spans="2:30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</row>
    <row r="507" spans="2:30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</row>
    <row r="508" spans="2:30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</row>
    <row r="509" spans="2:30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</row>
    <row r="510" spans="2:30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</row>
    <row r="511" spans="2:30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</row>
    <row r="512" spans="2:30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</row>
    <row r="513" spans="2:30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</row>
    <row r="514" spans="2:30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</row>
    <row r="515" spans="2:30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</row>
    <row r="516" spans="2:30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</row>
    <row r="517" spans="2:30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</row>
    <row r="518" spans="2:30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</row>
    <row r="519" spans="2:30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</row>
    <row r="520" spans="2:30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</row>
    <row r="521" spans="2:30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</row>
    <row r="522" spans="2:30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</row>
    <row r="523" spans="2:30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</row>
    <row r="524" spans="2:30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</row>
    <row r="525" spans="2:30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</row>
    <row r="526" spans="2:30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</row>
    <row r="527" spans="2:30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</row>
    <row r="528" spans="2:30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</row>
    <row r="529" spans="2:30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</row>
    <row r="530" spans="2:30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</row>
    <row r="531" spans="2:30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</row>
    <row r="532" spans="2:30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</row>
    <row r="533" spans="2:30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</row>
    <row r="534" spans="2:30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</row>
    <row r="535" spans="2:30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</row>
    <row r="536" spans="2:30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</row>
    <row r="537" spans="2:30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</row>
    <row r="538" spans="2:30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</row>
    <row r="539" spans="2:30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</row>
    <row r="540" spans="2:30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</row>
    <row r="541" spans="2:30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</row>
    <row r="542" spans="2:30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</row>
    <row r="543" spans="2:30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</row>
    <row r="544" spans="2:30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</row>
    <row r="545" spans="2:30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</row>
    <row r="546" spans="2:30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</row>
    <row r="547" spans="2:30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</row>
    <row r="548" spans="2:30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</row>
    <row r="549" spans="2:30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</row>
    <row r="550" spans="2:30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</row>
    <row r="551" spans="2:30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</row>
    <row r="552" spans="2:30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</row>
    <row r="553" spans="2:30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</row>
    <row r="554" spans="2:30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</row>
    <row r="555" spans="2:30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</row>
    <row r="556" spans="2:30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</row>
    <row r="557" spans="2:30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</row>
    <row r="558" spans="2:30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</row>
    <row r="559" spans="2:30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</row>
    <row r="560" spans="2:30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</row>
    <row r="561" spans="2:30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</row>
    <row r="562" spans="2:30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</row>
    <row r="563" spans="2:30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</row>
    <row r="564" spans="2:30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</row>
    <row r="565" spans="2:30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</row>
    <row r="566" spans="2:30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</row>
    <row r="567" spans="2:30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</row>
    <row r="568" spans="2:30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</row>
    <row r="569" spans="2:30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</row>
    <row r="570" spans="2:30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</row>
    <row r="571" spans="2:30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</row>
    <row r="572" spans="2:30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</row>
    <row r="573" spans="2:30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</row>
    <row r="574" spans="2:30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</row>
    <row r="575" spans="2:30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</row>
    <row r="576" spans="2:30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</row>
    <row r="577" spans="2:30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</row>
    <row r="578" spans="2:30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</row>
    <row r="579" spans="2:30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</row>
    <row r="580" spans="2:30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</row>
    <row r="581" spans="2:30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</row>
    <row r="582" spans="2:30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</row>
    <row r="583" spans="2:30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</row>
    <row r="584" spans="2:30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</row>
    <row r="585" spans="2:30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</row>
    <row r="586" spans="2:30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</row>
    <row r="587" spans="2:30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</row>
    <row r="588" spans="2:30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</row>
    <row r="589" spans="2:30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</row>
    <row r="590" spans="2:30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</row>
    <row r="591" spans="2:30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</row>
    <row r="592" spans="2:30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</row>
    <row r="593" spans="2:30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</row>
    <row r="594" spans="2:30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</row>
    <row r="595" spans="2:30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</row>
    <row r="596" spans="2:30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</row>
    <row r="597" spans="2:30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</row>
    <row r="598" spans="2:30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</row>
    <row r="599" spans="2:30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</row>
    <row r="600" spans="2:30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</row>
    <row r="601" spans="2:30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</row>
    <row r="602" spans="2:30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</row>
    <row r="603" spans="2:30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</row>
    <row r="604" spans="2:30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</row>
    <row r="605" spans="2:30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</row>
    <row r="606" spans="2:30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</row>
    <row r="607" spans="2:30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</row>
    <row r="608" spans="2:30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</row>
    <row r="609" spans="2:30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</row>
    <row r="610" spans="2:30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</row>
    <row r="611" spans="2:30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</row>
    <row r="612" spans="2:30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</row>
    <row r="613" spans="2:30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</row>
    <row r="614" spans="2:30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</row>
    <row r="615" spans="2:30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</row>
    <row r="616" spans="2:30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</row>
    <row r="617" spans="2:30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</row>
    <row r="618" spans="2:30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</row>
    <row r="619" spans="2:30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</row>
    <row r="620" spans="2:30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</row>
    <row r="621" spans="2:30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</row>
    <row r="622" spans="2:30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</row>
    <row r="623" spans="2:30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</row>
    <row r="624" spans="2:30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</row>
    <row r="625" spans="2:30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</row>
    <row r="626" spans="2:30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</row>
    <row r="627" spans="2:30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</row>
    <row r="628" spans="2:30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</row>
    <row r="629" spans="2:30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</row>
    <row r="630" spans="2:30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</row>
    <row r="631" spans="2:30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</row>
    <row r="632" spans="2:30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</row>
    <row r="633" spans="2:30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</row>
    <row r="634" spans="2:30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</row>
    <row r="635" spans="2:30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</row>
    <row r="636" spans="2:30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</row>
    <row r="637" spans="2:30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</row>
    <row r="638" spans="2:30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</row>
    <row r="639" spans="2:30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</row>
    <row r="640" spans="2:30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</row>
    <row r="641" spans="2:30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</row>
    <row r="642" spans="2:30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</row>
    <row r="643" spans="2:30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</row>
    <row r="644" spans="2:30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</row>
    <row r="645" spans="2:30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</row>
    <row r="646" spans="2:30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</row>
    <row r="647" spans="2:30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</row>
    <row r="648" spans="2:30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</row>
    <row r="649" spans="2:30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</row>
    <row r="650" spans="2:30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</row>
    <row r="651" spans="2:30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</row>
    <row r="652" spans="2:30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</row>
    <row r="653" spans="2:30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</row>
    <row r="654" spans="2:30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</row>
    <row r="655" spans="2:30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</row>
    <row r="656" spans="2:30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</row>
    <row r="657" spans="2:30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</row>
    <row r="658" spans="2:30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</row>
    <row r="659" spans="2:30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</row>
    <row r="660" spans="2:30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</row>
    <row r="661" spans="2:30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</row>
    <row r="662" spans="2:30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</row>
    <row r="663" spans="2:30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</row>
    <row r="664" spans="2:30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</row>
    <row r="665" spans="2:30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</row>
    <row r="666" spans="2:30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</row>
    <row r="667" spans="2:30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</row>
    <row r="668" spans="2:30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</row>
    <row r="669" spans="2:30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</row>
    <row r="670" spans="2:30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</row>
    <row r="671" spans="2:30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</row>
    <row r="672" spans="2:30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</row>
    <row r="673" spans="2:30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</row>
    <row r="674" spans="2:30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</row>
    <row r="675" spans="2:30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</row>
    <row r="676" spans="2:30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</row>
    <row r="677" spans="2:30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</row>
    <row r="678" spans="2:30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</row>
    <row r="679" spans="2:30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</row>
    <row r="680" spans="2:30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</row>
    <row r="681" spans="2:30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</row>
    <row r="682" spans="2:30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</row>
    <row r="683" spans="2:30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</row>
    <row r="684" spans="2:30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</row>
    <row r="685" spans="2:30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</row>
    <row r="686" spans="2:30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</row>
    <row r="687" spans="2:30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</row>
    <row r="688" spans="2:30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</row>
    <row r="689" spans="2:30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</row>
    <row r="690" spans="2:30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</row>
    <row r="691" spans="2:30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</row>
    <row r="692" spans="2:30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</row>
    <row r="693" spans="2:30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</row>
    <row r="694" spans="2:30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</row>
    <row r="695" spans="2:30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</row>
    <row r="696" spans="2:30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</row>
    <row r="697" spans="2:30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</row>
    <row r="698" spans="2:30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</row>
    <row r="699" spans="2:30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</row>
    <row r="700" spans="2:30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</row>
    <row r="701" spans="2:30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</row>
    <row r="702" spans="2:30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</row>
    <row r="703" spans="2:30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</row>
    <row r="704" spans="2:30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</row>
    <row r="705" spans="2:30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</row>
    <row r="706" spans="2:30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</row>
    <row r="707" spans="2:30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</row>
    <row r="708" spans="2:30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</row>
    <row r="709" spans="2:30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</row>
    <row r="710" spans="2:30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</row>
    <row r="711" spans="2:30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</row>
    <row r="712" spans="2:30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</row>
    <row r="713" spans="2:30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</row>
    <row r="714" spans="2:30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</row>
    <row r="715" spans="2:30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</row>
    <row r="716" spans="2:30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</row>
    <row r="717" spans="2:30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</row>
    <row r="718" spans="2:30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</row>
    <row r="719" spans="2:30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</row>
    <row r="720" spans="2:30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</row>
    <row r="721" spans="2:30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</row>
    <row r="722" spans="2:30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</row>
    <row r="723" spans="2:30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</row>
    <row r="724" spans="2:30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</row>
    <row r="725" spans="2:30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</row>
    <row r="726" spans="2:30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</row>
    <row r="727" spans="2:30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</row>
    <row r="728" spans="2:30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</row>
    <row r="729" spans="2:30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</row>
    <row r="730" spans="2:30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</row>
    <row r="731" spans="2:30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</row>
    <row r="732" spans="2:30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</row>
    <row r="733" spans="2:30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</row>
    <row r="734" spans="2:30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</row>
    <row r="735" spans="2:30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</row>
    <row r="736" spans="2:30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</row>
    <row r="737" spans="2:30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</row>
    <row r="738" spans="2:30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</row>
    <row r="739" spans="2:30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</row>
    <row r="740" spans="2:30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</row>
    <row r="741" spans="2:30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</row>
    <row r="742" spans="2:30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</row>
    <row r="743" spans="2:30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</row>
    <row r="744" spans="2:30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</row>
    <row r="745" spans="2:30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</row>
    <row r="746" spans="2:30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</row>
    <row r="747" spans="2:30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</row>
    <row r="748" spans="2:30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</row>
    <row r="749" spans="2:30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</row>
    <row r="750" spans="2:30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</row>
    <row r="751" spans="2:30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</row>
    <row r="752" spans="2:30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</row>
    <row r="753" spans="2:30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</row>
    <row r="754" spans="2:30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</row>
    <row r="755" spans="2:30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</row>
    <row r="756" spans="2:30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</row>
    <row r="757" spans="2:30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</row>
    <row r="758" spans="2:30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</row>
    <row r="759" spans="2:30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</row>
    <row r="760" spans="2:30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</row>
    <row r="761" spans="2:30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</row>
    <row r="762" spans="2:30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</row>
    <row r="763" spans="2:30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</row>
    <row r="764" spans="2:30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</row>
    <row r="765" spans="2:30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</row>
    <row r="766" spans="2:30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</row>
    <row r="767" spans="2:30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</row>
    <row r="768" spans="2:30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</row>
    <row r="769" spans="2:30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</row>
    <row r="770" spans="2:30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</row>
    <row r="771" spans="2:30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</row>
    <row r="772" spans="2:30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</row>
    <row r="773" spans="2:30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</row>
    <row r="774" spans="2:30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</row>
    <row r="775" spans="2:30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</row>
    <row r="776" spans="2:30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</row>
    <row r="777" spans="2:30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</row>
    <row r="778" spans="2:30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</row>
    <row r="779" spans="2:30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</row>
    <row r="780" spans="2:30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</row>
    <row r="781" spans="2:30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</row>
    <row r="782" spans="2:30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</row>
    <row r="783" spans="2:30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</row>
    <row r="784" spans="2:30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</row>
    <row r="785" spans="2:30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</row>
    <row r="786" spans="2:30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</row>
    <row r="787" spans="2:30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</row>
    <row r="788" spans="2:30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</row>
    <row r="789" spans="2:30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</row>
    <row r="790" spans="2:30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</row>
    <row r="791" spans="2:30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</row>
    <row r="792" spans="2:30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</row>
    <row r="793" spans="2:30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</row>
    <row r="794" spans="2:30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</row>
    <row r="795" spans="2:30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</row>
    <row r="796" spans="2:30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</row>
    <row r="797" spans="2:30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</row>
    <row r="798" spans="2:30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</row>
    <row r="799" spans="2:30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</row>
    <row r="800" spans="2:30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</row>
    <row r="801" spans="2:30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</row>
    <row r="802" spans="2:30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</row>
    <row r="803" spans="2:30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</row>
    <row r="804" spans="2:30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</row>
    <row r="805" spans="2:30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</row>
    <row r="806" spans="2:30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</row>
    <row r="807" spans="2:30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</row>
    <row r="808" spans="2:30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</row>
    <row r="809" spans="2:30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</row>
    <row r="810" spans="2:30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</row>
    <row r="811" spans="2:30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</row>
    <row r="812" spans="2:30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</row>
    <row r="813" spans="2:30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</row>
    <row r="814" spans="2:30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</row>
    <row r="815" spans="2:30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</row>
    <row r="816" spans="2:30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</row>
    <row r="817" spans="2:30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</row>
    <row r="818" spans="2:30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</row>
    <row r="819" spans="2:30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</row>
    <row r="820" spans="2:30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</row>
    <row r="821" spans="2:30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</row>
    <row r="822" spans="2:30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</row>
    <row r="823" spans="2:30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</row>
    <row r="824" spans="2:30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</row>
    <row r="825" spans="2:30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</row>
    <row r="826" spans="2:30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</row>
    <row r="827" spans="2:30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</row>
    <row r="828" spans="2:30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</row>
    <row r="829" spans="2:30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</row>
    <row r="830" spans="2:30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</row>
    <row r="831" spans="2:30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</row>
    <row r="832" spans="2:30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</row>
    <row r="833" spans="2:30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</row>
    <row r="834" spans="2:30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</row>
    <row r="835" spans="2:30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</row>
    <row r="836" spans="2:30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</row>
    <row r="837" spans="2:30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</row>
    <row r="838" spans="2:30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</row>
    <row r="839" spans="2:30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</row>
    <row r="840" spans="2:30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</row>
    <row r="841" spans="2:30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</row>
    <row r="842" spans="2:30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</row>
    <row r="843" spans="2:30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</row>
    <row r="844" spans="2:30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</row>
    <row r="845" spans="2:30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</row>
    <row r="846" spans="2:30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</row>
    <row r="847" spans="2:30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</row>
    <row r="848" spans="2:30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</row>
    <row r="849" spans="2:30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</row>
    <row r="850" spans="2:30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</row>
    <row r="851" spans="2:30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</row>
    <row r="852" spans="2:30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</row>
    <row r="853" spans="2:30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</row>
    <row r="854" spans="2:30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</row>
    <row r="855" spans="2:30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</row>
    <row r="856" spans="2:30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</row>
    <row r="857" spans="2:30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</row>
    <row r="858" spans="2:30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</row>
    <row r="859" spans="2:30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</row>
    <row r="860" spans="2:30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</row>
    <row r="861" spans="2:30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</row>
    <row r="862" spans="2:30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</row>
    <row r="863" spans="2:30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</row>
    <row r="864" spans="2:30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</row>
    <row r="865" spans="1:30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</row>
    <row r="866" spans="1:30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</row>
    <row r="867" spans="1:30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</row>
    <row r="868" spans="1:30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</row>
    <row r="869" spans="1:30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</row>
    <row r="870" spans="1:30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</row>
    <row r="871" spans="1:30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</row>
    <row r="872" spans="1:30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</row>
    <row r="873" spans="1:30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</row>
    <row r="874" spans="1:30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</row>
    <row r="875" spans="1:30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</row>
    <row r="876" spans="1:30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</row>
    <row r="877" spans="1:30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</row>
    <row r="878" spans="1:30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</row>
    <row r="879" spans="1:30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</row>
    <row r="880" spans="1:30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</row>
    <row r="881" spans="1:30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</row>
    <row r="882" spans="1:30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</row>
    <row r="883" spans="1:30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</row>
    <row r="884" spans="1:30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</row>
    <row r="885" spans="1:30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</row>
    <row r="886" spans="1:30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</row>
    <row r="887" spans="1:30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</row>
    <row r="888" spans="1:30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</row>
    <row r="889" spans="1:30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</row>
    <row r="890" spans="1:30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</row>
    <row r="891" spans="1:30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</row>
    <row r="892" spans="1:30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</row>
    <row r="893" spans="1:30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</row>
    <row r="894" spans="1:30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</row>
    <row r="895" spans="1:30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</row>
    <row r="896" spans="1:30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</row>
    <row r="897" spans="1:30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</row>
    <row r="898" spans="1:30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</row>
    <row r="899" spans="1:30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</row>
    <row r="900" spans="1:30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</row>
    <row r="901" spans="1:30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</row>
    <row r="902" spans="1:30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</row>
    <row r="903" spans="1:30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</row>
    <row r="904" spans="1:30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</row>
    <row r="905" spans="1:30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</row>
    <row r="906" spans="1:30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</row>
    <row r="907" spans="1:30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</row>
    <row r="908" spans="1:30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</row>
    <row r="909" spans="1:30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</row>
    <row r="910" spans="1:30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</row>
    <row r="911" spans="1:30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</row>
    <row r="912" spans="1:30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</row>
    <row r="913" spans="1:30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</row>
    <row r="914" spans="1:30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</row>
    <row r="915" spans="1:30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</row>
    <row r="916" spans="1:30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</row>
    <row r="917" spans="1:30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</row>
    <row r="918" spans="1:30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</row>
    <row r="919" spans="1:30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</row>
    <row r="920" spans="1:30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</row>
    <row r="921" spans="1:30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</row>
    <row r="922" spans="1:30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</row>
    <row r="923" spans="1:30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</row>
    <row r="924" spans="1:30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</row>
    <row r="925" spans="1:30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</row>
    <row r="926" spans="1:30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</row>
    <row r="927" spans="1:30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</row>
    <row r="928" spans="1:30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</row>
    <row r="929" spans="1:30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</row>
    <row r="930" spans="1:30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</row>
    <row r="931" spans="1:30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</row>
    <row r="932" spans="1:30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</row>
    <row r="933" spans="1:30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</row>
    <row r="934" spans="1:30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</row>
    <row r="935" spans="1:30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</row>
    <row r="936" spans="1:30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</row>
    <row r="937" spans="1:30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</row>
    <row r="938" spans="1:30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</row>
    <row r="939" spans="1:30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</row>
    <row r="940" spans="1:30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</row>
    <row r="941" spans="1:30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</row>
    <row r="942" spans="1:30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</row>
    <row r="943" spans="1:30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</row>
    <row r="944" spans="1:30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</row>
    <row r="945" spans="1:30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</row>
    <row r="946" spans="1:30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</row>
    <row r="947" spans="1:30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</row>
    <row r="948" spans="1:30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</row>
    <row r="949" spans="1:30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</row>
    <row r="950" spans="1:30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</row>
    <row r="951" spans="1:30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</row>
    <row r="952" spans="1:30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</row>
    <row r="953" spans="1:30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</row>
    <row r="954" spans="1:30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</row>
    <row r="955" spans="1:30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</row>
    <row r="956" spans="1:30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</row>
    <row r="957" spans="1:30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</row>
    <row r="958" spans="1:30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</row>
    <row r="959" spans="1:30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</row>
    <row r="960" spans="1:30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</row>
    <row r="961" spans="1:30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</row>
    <row r="962" spans="1:30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</row>
    <row r="963" spans="1:30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</row>
    <row r="964" spans="1:30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</row>
    <row r="965" spans="1:30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</row>
    <row r="966" spans="1:30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</row>
    <row r="967" spans="1:30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</row>
    <row r="968" spans="1:30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</row>
    <row r="969" spans="1:30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</row>
    <row r="970" spans="1:30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</row>
    <row r="971" spans="1:30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</row>
    <row r="972" spans="1:30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</row>
    <row r="973" spans="1:30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</row>
    <row r="974" spans="1:30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</row>
    <row r="975" spans="1:30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</row>
    <row r="976" spans="1:30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</row>
    <row r="977" spans="1:30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</row>
    <row r="978" spans="1:30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</row>
    <row r="979" spans="1:30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</row>
    <row r="980" spans="1:30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</row>
    <row r="981" spans="1:30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</row>
    <row r="982" spans="1:30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</row>
    <row r="983" spans="1:30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</row>
    <row r="984" spans="1:30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</row>
    <row r="985" spans="1:30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</row>
    <row r="986" spans="1:30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</row>
    <row r="987" spans="1:30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</row>
    <row r="988" spans="1:30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</row>
    <row r="989" spans="1:30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</row>
    <row r="990" spans="1:30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</row>
    <row r="991" spans="1:30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</row>
    <row r="992" spans="1:30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</row>
    <row r="993" spans="1:30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</row>
    <row r="994" spans="1:30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</row>
    <row r="995" spans="1:30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</row>
    <row r="996" spans="1:30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</row>
    <row r="997" spans="1:30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</row>
    <row r="998" spans="1:30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</row>
    <row r="999" spans="1:30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</row>
    <row r="1000" spans="1:30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</row>
    <row r="1001" spans="1:30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</row>
    <row r="1002" spans="1:30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</row>
    <row r="1003" spans="1:30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</row>
    <row r="1004" spans="1:30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</row>
    <row r="1005" spans="1:30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</row>
    <row r="1006" spans="1:30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</row>
    <row r="1007" spans="1:30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</row>
    <row r="1008" spans="1:30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</row>
    <row r="1009" spans="1:30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</row>
    <row r="1010" spans="1:30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</row>
    <row r="1011" spans="1:30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</row>
    <row r="1012" spans="1:30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</row>
    <row r="1013" spans="1:30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</row>
    <row r="1014" spans="1:30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</row>
    <row r="1015" spans="1:30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</row>
    <row r="1016" spans="1:30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</row>
    <row r="1017" spans="1:30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</row>
    <row r="1018" spans="1:30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</row>
    <row r="1019" spans="1:30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</row>
    <row r="1020" spans="1:30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</row>
    <row r="1021" spans="1:30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</row>
    <row r="1022" spans="1:30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</row>
    <row r="1023" spans="1:30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</row>
    <row r="1024" spans="1:30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</row>
    <row r="1025" spans="1:30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</row>
    <row r="1026" spans="1:30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</row>
    <row r="1027" spans="1:30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</row>
    <row r="1028" spans="1:30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</row>
    <row r="1029" spans="1:30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</row>
    <row r="1030" spans="1:30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</row>
    <row r="1031" spans="1:30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</row>
    <row r="1032" spans="1:30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</row>
    <row r="1033" spans="1:30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</row>
    <row r="1034" spans="1:30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</row>
    <row r="1035" spans="1:30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</row>
    <row r="1036" spans="1:30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</row>
    <row r="1037" spans="1:30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</row>
    <row r="1038" spans="1:30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</row>
    <row r="1039" spans="1:30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</row>
    <row r="1040" spans="1:30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</row>
    <row r="1041" spans="1:30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</row>
    <row r="1042" spans="1:30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</row>
    <row r="1043" spans="1:30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</row>
    <row r="1044" spans="1:30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</row>
    <row r="1045" spans="1:30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</row>
    <row r="1046" spans="1:30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</row>
    <row r="1047" spans="1:30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</row>
    <row r="1048" spans="1:30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</row>
    <row r="1049" spans="1:30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</row>
    <row r="1050" spans="1:30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</row>
    <row r="1051" spans="1:30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</row>
    <row r="1052" spans="1:30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</row>
    <row r="1053" spans="1:30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</row>
    <row r="1054" spans="1:30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</row>
    <row r="1055" spans="1:30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</row>
    <row r="1056" spans="1:30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</row>
    <row r="1057" spans="1:30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</row>
    <row r="1058" spans="1:30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</row>
    <row r="1059" spans="1:30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</row>
    <row r="1060" spans="1:30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</row>
    <row r="1061" spans="1:30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</row>
    <row r="1062" spans="1:30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</row>
    <row r="1063" spans="1:30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</row>
    <row r="1064" spans="1:30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</row>
    <row r="1065" spans="1:30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</row>
    <row r="1066" spans="1:30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</row>
    <row r="1067" spans="1:30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</row>
    <row r="1068" spans="1:30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</row>
    <row r="1069" spans="1:30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</row>
    <row r="1070" spans="1:30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</row>
    <row r="1071" spans="1:30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</row>
    <row r="1072" spans="1:30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</row>
    <row r="1073" spans="1:30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8" fitToWidth="0" fitToHeight="0" orientation="portrait" r:id="rId1"/>
  <headerFooter alignWithMargins="0">
    <oddFooter>&amp;CPage &amp;P of &amp;N</oddFooter>
  </headerFooter>
  <colBreaks count="2" manualBreakCount="2">
    <brk id="5" max="62" man="1"/>
    <brk id="10" max="62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C2392-2F19-4FD0-AE06-0C279F14D080}">
  <dimension ref="A1:AC1075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9" width="9.1015625" style="1" customWidth="1"/>
    <col min="30" max="16384" width="7.578125" style="27"/>
  </cols>
  <sheetData>
    <row r="1" spans="1:29" s="18" customFormat="1" ht="23.25" customHeight="1" thickBot="1" x14ac:dyDescent="0.45">
      <c r="A1" s="15"/>
      <c r="B1" s="94" t="s">
        <v>869</v>
      </c>
      <c r="C1" s="95"/>
      <c r="D1" s="30"/>
      <c r="E1" s="30"/>
      <c r="F1" s="17"/>
      <c r="G1" s="96"/>
      <c r="H1" s="96"/>
      <c r="I1" s="96"/>
      <c r="J1" s="96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</row>
    <row r="2" spans="1:29" s="22" customFormat="1" ht="54.6" customHeight="1" x14ac:dyDescent="0.4">
      <c r="A2" s="19"/>
      <c r="B2" s="39" t="s">
        <v>884</v>
      </c>
      <c r="C2" s="97" t="s">
        <v>901</v>
      </c>
      <c r="D2" s="97"/>
      <c r="E2" s="97"/>
      <c r="F2" s="20"/>
      <c r="G2" s="39" t="s">
        <v>884</v>
      </c>
      <c r="H2" s="97" t="s">
        <v>902</v>
      </c>
      <c r="I2" s="97"/>
      <c r="J2" s="97"/>
      <c r="K2" s="72"/>
      <c r="L2" s="90" t="s">
        <v>897</v>
      </c>
      <c r="M2" s="90"/>
      <c r="N2" s="90"/>
      <c r="O2" s="90"/>
      <c r="P2" s="90"/>
      <c r="Q2" s="90"/>
      <c r="R2" s="90"/>
      <c r="S2" s="90"/>
      <c r="T2" s="90"/>
      <c r="U2" s="90"/>
      <c r="V2" s="77"/>
      <c r="W2" s="77"/>
      <c r="X2" s="77"/>
      <c r="Y2" s="77"/>
      <c r="Z2" s="53"/>
      <c r="AA2" s="53"/>
      <c r="AB2" s="53"/>
      <c r="AC2" s="53"/>
    </row>
    <row r="3" spans="1:29" s="22" customFormat="1" x14ac:dyDescent="0.55000000000000004">
      <c r="A3" s="19"/>
      <c r="B3" s="99" t="s">
        <v>866</v>
      </c>
      <c r="C3" s="100" t="s">
        <v>862</v>
      </c>
      <c r="D3" s="101" t="s">
        <v>880</v>
      </c>
      <c r="E3" s="101" t="s">
        <v>881</v>
      </c>
      <c r="F3" s="109"/>
      <c r="G3" s="99" t="s">
        <v>866</v>
      </c>
      <c r="H3" s="100" t="s">
        <v>862</v>
      </c>
      <c r="I3" s="101" t="s">
        <v>880</v>
      </c>
      <c r="J3" s="101" t="s">
        <v>881</v>
      </c>
      <c r="K3" s="74"/>
      <c r="L3" s="90"/>
      <c r="M3" s="90"/>
      <c r="N3" s="90"/>
      <c r="O3" s="90"/>
      <c r="P3" s="90"/>
      <c r="Q3" s="90"/>
      <c r="R3" s="90"/>
      <c r="S3" s="90"/>
      <c r="T3" s="90"/>
      <c r="U3" s="90"/>
      <c r="V3" s="77"/>
      <c r="W3" s="77"/>
      <c r="X3" s="77"/>
      <c r="Y3" s="77"/>
      <c r="Z3" s="53"/>
      <c r="AA3" s="53"/>
      <c r="AB3" s="53"/>
      <c r="AC3" s="53"/>
    </row>
    <row r="4" spans="1:29" s="22" customFormat="1" x14ac:dyDescent="0.55000000000000004">
      <c r="A4" s="19"/>
      <c r="B4" s="103" t="s">
        <v>864</v>
      </c>
      <c r="C4" s="104">
        <v>1182</v>
      </c>
      <c r="D4" s="105">
        <v>519003.80609137029</v>
      </c>
      <c r="E4" s="104">
        <v>2269.8929966159048</v>
      </c>
      <c r="F4" s="109"/>
      <c r="G4" s="103" t="s">
        <v>864</v>
      </c>
      <c r="H4" s="104">
        <v>156</v>
      </c>
      <c r="I4" s="105">
        <v>491116.57589743595</v>
      </c>
      <c r="J4" s="104">
        <v>2128.2682435897432</v>
      </c>
      <c r="K4" s="43"/>
      <c r="L4" s="90"/>
      <c r="M4" s="90"/>
      <c r="N4" s="90"/>
      <c r="O4" s="90"/>
      <c r="P4" s="90"/>
      <c r="Q4" s="90"/>
      <c r="R4" s="90"/>
      <c r="S4" s="90"/>
      <c r="T4" s="90"/>
      <c r="U4" s="90"/>
      <c r="V4" s="77"/>
      <c r="W4" s="77"/>
      <c r="X4" s="77"/>
      <c r="Y4" s="77"/>
      <c r="Z4" s="53"/>
      <c r="AA4" s="53"/>
      <c r="AB4" s="53"/>
      <c r="AC4" s="53"/>
    </row>
    <row r="5" spans="1:29" s="22" customFormat="1" x14ac:dyDescent="0.55000000000000004">
      <c r="A5" s="19"/>
      <c r="B5" s="106" t="s">
        <v>285</v>
      </c>
      <c r="C5" s="107">
        <v>64</v>
      </c>
      <c r="D5" s="108">
        <v>505539.92875000002</v>
      </c>
      <c r="E5" s="107">
        <v>2206.6270312499996</v>
      </c>
      <c r="F5" s="109"/>
      <c r="G5" s="106" t="s">
        <v>285</v>
      </c>
      <c r="H5" s="107">
        <v>14</v>
      </c>
      <c r="I5" s="108">
        <v>521336.97428571427</v>
      </c>
      <c r="J5" s="107">
        <v>2259.1379999999999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</row>
    <row r="6" spans="1:29" s="22" customFormat="1" x14ac:dyDescent="0.55000000000000004">
      <c r="A6" s="19"/>
      <c r="B6" s="36" t="s">
        <v>285</v>
      </c>
      <c r="C6" s="43">
        <v>64</v>
      </c>
      <c r="D6" s="73">
        <v>505539.92875000002</v>
      </c>
      <c r="E6" s="43">
        <v>2206.6270312499996</v>
      </c>
      <c r="F6" s="37"/>
      <c r="G6" s="36" t="s">
        <v>285</v>
      </c>
      <c r="H6" s="43">
        <v>14</v>
      </c>
      <c r="I6" s="73">
        <v>521336.97428571427</v>
      </c>
      <c r="J6" s="43">
        <v>2259.1379999999999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</row>
    <row r="7" spans="1:29" s="22" customFormat="1" x14ac:dyDescent="0.55000000000000004">
      <c r="A7" s="19"/>
      <c r="B7" s="36" t="s">
        <v>287</v>
      </c>
      <c r="C7" s="43">
        <v>0</v>
      </c>
      <c r="D7" s="73">
        <v>0</v>
      </c>
      <c r="E7" s="43">
        <v>0</v>
      </c>
      <c r="F7" s="37"/>
      <c r="G7" s="36" t="s">
        <v>287</v>
      </c>
      <c r="H7" s="43">
        <v>0</v>
      </c>
      <c r="I7" s="73">
        <v>0</v>
      </c>
      <c r="J7" s="43">
        <v>0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</row>
    <row r="8" spans="1:29" s="22" customFormat="1" x14ac:dyDescent="0.55000000000000004">
      <c r="A8" s="19"/>
      <c r="B8" s="106" t="s">
        <v>349</v>
      </c>
      <c r="C8" s="107">
        <v>813</v>
      </c>
      <c r="D8" s="108">
        <v>524706.71407134063</v>
      </c>
      <c r="E8" s="107">
        <v>2296.0539458794583</v>
      </c>
      <c r="F8" s="109"/>
      <c r="G8" s="106" t="s">
        <v>349</v>
      </c>
      <c r="H8" s="107">
        <v>83</v>
      </c>
      <c r="I8" s="108">
        <v>572309.44337349385</v>
      </c>
      <c r="J8" s="107">
        <v>2480.1534698795181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</row>
    <row r="9" spans="1:29" s="22" customFormat="1" x14ac:dyDescent="0.55000000000000004">
      <c r="A9" s="19"/>
      <c r="B9" s="36" t="s">
        <v>357</v>
      </c>
      <c r="C9" s="43">
        <v>154</v>
      </c>
      <c r="D9" s="73">
        <v>828713.60389610392</v>
      </c>
      <c r="E9" s="43">
        <v>3629.3679999999995</v>
      </c>
      <c r="F9" s="37"/>
      <c r="G9" s="36" t="s">
        <v>357</v>
      </c>
      <c r="H9" s="43">
        <v>13</v>
      </c>
      <c r="I9" s="73">
        <v>910733.38461538462</v>
      </c>
      <c r="J9" s="43">
        <v>3946.5515384615383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</row>
    <row r="10" spans="1:29" s="22" customFormat="1" x14ac:dyDescent="0.55000000000000004">
      <c r="A10" s="19"/>
      <c r="B10" s="36" t="s">
        <v>354</v>
      </c>
      <c r="C10" s="43">
        <v>138</v>
      </c>
      <c r="D10" s="73">
        <v>423357.50202898553</v>
      </c>
      <c r="E10" s="43">
        <v>1850.9777536231882</v>
      </c>
      <c r="F10" s="37"/>
      <c r="G10" s="36" t="s">
        <v>354</v>
      </c>
      <c r="H10" s="43">
        <v>12</v>
      </c>
      <c r="I10" s="73">
        <v>467812.01833333331</v>
      </c>
      <c r="J10" s="43">
        <v>2027.2443333333331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</row>
    <row r="11" spans="1:29" s="22" customFormat="1" x14ac:dyDescent="0.55000000000000004">
      <c r="A11" s="19"/>
      <c r="B11" s="36" t="s">
        <v>362</v>
      </c>
      <c r="C11" s="43">
        <v>92</v>
      </c>
      <c r="D11" s="73">
        <v>364574.98130434786</v>
      </c>
      <c r="E11" s="43">
        <v>1599.7078478260867</v>
      </c>
      <c r="F11" s="37"/>
      <c r="G11" s="36" t="s">
        <v>362</v>
      </c>
      <c r="H11" s="43">
        <v>10</v>
      </c>
      <c r="I11" s="73">
        <v>286451.48800000001</v>
      </c>
      <c r="J11" s="43">
        <v>1241.3785999999998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</row>
    <row r="12" spans="1:29" s="22" customFormat="1" x14ac:dyDescent="0.55000000000000004">
      <c r="A12" s="19"/>
      <c r="B12" s="36" t="s">
        <v>377</v>
      </c>
      <c r="C12" s="43">
        <v>61</v>
      </c>
      <c r="D12" s="73">
        <v>181666.8619672131</v>
      </c>
      <c r="E12" s="43">
        <v>792.47367213114751</v>
      </c>
      <c r="F12" s="37"/>
      <c r="G12" s="36" t="s">
        <v>353</v>
      </c>
      <c r="H12" s="43">
        <v>7</v>
      </c>
      <c r="I12" s="73">
        <v>885288.85714285716</v>
      </c>
      <c r="J12" s="43">
        <v>3836.4519999999998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</row>
    <row r="13" spans="1:29" s="22" customFormat="1" x14ac:dyDescent="0.55000000000000004">
      <c r="A13" s="19"/>
      <c r="B13" s="36" t="s">
        <v>353</v>
      </c>
      <c r="C13" s="43">
        <v>56</v>
      </c>
      <c r="D13" s="73">
        <v>710367.57714285713</v>
      </c>
      <c r="E13" s="43">
        <v>3107.4343571428567</v>
      </c>
      <c r="F13" s="37"/>
      <c r="G13" s="36" t="s">
        <v>361</v>
      </c>
      <c r="H13" s="43">
        <v>6</v>
      </c>
      <c r="I13" s="73">
        <v>511578.90333333332</v>
      </c>
      <c r="J13" s="43">
        <v>2217.0703333333331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</row>
    <row r="14" spans="1:29" s="22" customFormat="1" x14ac:dyDescent="0.55000000000000004">
      <c r="A14" s="19"/>
      <c r="B14" s="36" t="s">
        <v>366</v>
      </c>
      <c r="C14" s="43">
        <v>45</v>
      </c>
      <c r="D14" s="73">
        <v>431279.74711111124</v>
      </c>
      <c r="E14" s="43">
        <v>1877.3924888888889</v>
      </c>
      <c r="F14" s="37"/>
      <c r="G14" s="36" t="s">
        <v>366</v>
      </c>
      <c r="H14" s="43">
        <v>5</v>
      </c>
      <c r="I14" s="73">
        <v>552022.15999999992</v>
      </c>
      <c r="J14" s="43">
        <v>2392.2248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</row>
    <row r="15" spans="1:29" s="22" customFormat="1" x14ac:dyDescent="0.55000000000000004">
      <c r="A15" s="19"/>
      <c r="B15" s="36" t="s">
        <v>361</v>
      </c>
      <c r="C15" s="43">
        <v>44</v>
      </c>
      <c r="D15" s="73">
        <v>513885.84318181814</v>
      </c>
      <c r="E15" s="43">
        <v>2245.2871363636364</v>
      </c>
      <c r="F15" s="37"/>
      <c r="G15" s="36" t="s">
        <v>370</v>
      </c>
      <c r="H15" s="43">
        <v>4</v>
      </c>
      <c r="I15" s="73">
        <v>517787.73499999999</v>
      </c>
      <c r="J15" s="43">
        <v>2244.0144999999998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</row>
    <row r="16" spans="1:29" s="22" customFormat="1" x14ac:dyDescent="0.55000000000000004">
      <c r="A16" s="19"/>
      <c r="B16" s="36" t="s">
        <v>363</v>
      </c>
      <c r="C16" s="43">
        <v>32</v>
      </c>
      <c r="D16" s="73">
        <v>485247.40874999994</v>
      </c>
      <c r="E16" s="43">
        <v>2152.5050000000001</v>
      </c>
      <c r="F16" s="37"/>
      <c r="G16" s="36" t="s">
        <v>376</v>
      </c>
      <c r="H16" s="43">
        <v>3</v>
      </c>
      <c r="I16" s="73">
        <v>497000</v>
      </c>
      <c r="J16" s="43">
        <v>2153.4473333333331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</row>
    <row r="17" spans="1:29" s="22" customFormat="1" x14ac:dyDescent="0.55000000000000004">
      <c r="A17" s="19"/>
      <c r="B17" s="36" t="s">
        <v>376</v>
      </c>
      <c r="C17" s="43">
        <v>29</v>
      </c>
      <c r="D17" s="73">
        <v>541771.52275862067</v>
      </c>
      <c r="E17" s="43">
        <v>2372.7811034482761</v>
      </c>
      <c r="F17" s="37"/>
      <c r="G17" s="36" t="s">
        <v>356</v>
      </c>
      <c r="H17" s="43">
        <v>3</v>
      </c>
      <c r="I17" s="73">
        <v>273763.21999999997</v>
      </c>
      <c r="J17" s="43">
        <v>1186.2386666666666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</row>
    <row r="18" spans="1:29" s="22" customFormat="1" x14ac:dyDescent="0.55000000000000004">
      <c r="A18" s="19"/>
      <c r="B18" s="36" t="s">
        <v>351</v>
      </c>
      <c r="C18" s="43">
        <v>23</v>
      </c>
      <c r="D18" s="73">
        <v>534969.13652173919</v>
      </c>
      <c r="E18" s="43">
        <v>2340.3976521739128</v>
      </c>
      <c r="F18" s="37"/>
      <c r="G18" s="36" t="s">
        <v>360</v>
      </c>
      <c r="H18" s="43">
        <v>3</v>
      </c>
      <c r="I18" s="73">
        <v>612933.53333333333</v>
      </c>
      <c r="J18" s="43">
        <v>2656.1733333333332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</row>
    <row r="19" spans="1:29" s="22" customFormat="1" x14ac:dyDescent="0.55000000000000004">
      <c r="A19" s="19"/>
      <c r="B19" s="36" t="s">
        <v>360</v>
      </c>
      <c r="C19" s="43">
        <v>21</v>
      </c>
      <c r="D19" s="73">
        <v>604676.49999999977</v>
      </c>
      <c r="E19" s="43">
        <v>2641.6594285714286</v>
      </c>
      <c r="F19" s="37"/>
      <c r="G19" s="36" t="s">
        <v>350</v>
      </c>
      <c r="H19" s="43">
        <v>3</v>
      </c>
      <c r="I19" s="73">
        <v>664215.8866666666</v>
      </c>
      <c r="J19" s="43">
        <v>2878.68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</row>
    <row r="20" spans="1:29" s="22" customFormat="1" x14ac:dyDescent="0.55000000000000004">
      <c r="A20" s="19"/>
      <c r="B20" s="36" t="s">
        <v>350</v>
      </c>
      <c r="C20" s="43">
        <v>19</v>
      </c>
      <c r="D20" s="73">
        <v>683053.7989473684</v>
      </c>
      <c r="E20" s="43">
        <v>2986.1475789473684</v>
      </c>
      <c r="F20" s="37"/>
      <c r="G20" s="36" t="s">
        <v>374</v>
      </c>
      <c r="H20" s="43">
        <v>2</v>
      </c>
      <c r="I20" s="73">
        <v>476117.48</v>
      </c>
      <c r="J20" s="43">
        <v>2063.0539999999996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</row>
    <row r="21" spans="1:29" s="22" customFormat="1" x14ac:dyDescent="0.55000000000000004">
      <c r="A21" s="19"/>
      <c r="B21" s="36" t="s">
        <v>356</v>
      </c>
      <c r="C21" s="43">
        <v>19</v>
      </c>
      <c r="D21" s="73">
        <v>272730.00105263153</v>
      </c>
      <c r="E21" s="43">
        <v>1191.7739999999997</v>
      </c>
      <c r="F21" s="37"/>
      <c r="G21" s="36" t="s">
        <v>351</v>
      </c>
      <c r="H21" s="43">
        <v>2</v>
      </c>
      <c r="I21" s="73">
        <v>348953.63999999996</v>
      </c>
      <c r="J21" s="43">
        <v>1512.35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</row>
    <row r="22" spans="1:29" s="22" customFormat="1" x14ac:dyDescent="0.55000000000000004">
      <c r="A22" s="19"/>
      <c r="B22" s="36" t="s">
        <v>370</v>
      </c>
      <c r="C22" s="43">
        <v>12</v>
      </c>
      <c r="D22" s="73">
        <v>567238.98</v>
      </c>
      <c r="E22" s="43">
        <v>2471.0364999999997</v>
      </c>
      <c r="F22" s="37"/>
      <c r="G22" s="36" t="s">
        <v>369</v>
      </c>
      <c r="H22" s="43">
        <v>1</v>
      </c>
      <c r="I22" s="73">
        <v>852000</v>
      </c>
      <c r="J22" s="43">
        <v>3692.22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</row>
    <row r="23" spans="1:29" s="18" customFormat="1" x14ac:dyDescent="0.55000000000000004">
      <c r="A23" s="24"/>
      <c r="B23" s="36" t="s">
        <v>359</v>
      </c>
      <c r="C23" s="43">
        <v>11</v>
      </c>
      <c r="D23" s="73">
        <v>373592.08181818185</v>
      </c>
      <c r="E23" s="43">
        <v>1631.2745454545452</v>
      </c>
      <c r="F23" s="37"/>
      <c r="G23" s="36" t="s">
        <v>371</v>
      </c>
      <c r="H23" s="43">
        <v>1</v>
      </c>
      <c r="I23" s="73">
        <v>580780</v>
      </c>
      <c r="J23" s="43">
        <v>2517.8019999999997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</row>
    <row r="24" spans="1:29" s="22" customFormat="1" x14ac:dyDescent="0.55000000000000004">
      <c r="A24" s="25"/>
      <c r="B24" s="36" t="s">
        <v>371</v>
      </c>
      <c r="C24" s="43">
        <v>10</v>
      </c>
      <c r="D24" s="73">
        <v>485498</v>
      </c>
      <c r="E24" s="43">
        <v>2115.6348000000003</v>
      </c>
      <c r="F24" s="37"/>
      <c r="G24" s="36" t="s">
        <v>377</v>
      </c>
      <c r="H24" s="43">
        <v>1</v>
      </c>
      <c r="I24" s="73">
        <v>295360</v>
      </c>
      <c r="J24" s="43">
        <v>1280.8039999999999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</row>
    <row r="25" spans="1:29" x14ac:dyDescent="0.55000000000000004">
      <c r="B25" s="36" t="s">
        <v>374</v>
      </c>
      <c r="C25" s="43">
        <v>9</v>
      </c>
      <c r="D25" s="73">
        <v>489618.78666666668</v>
      </c>
      <c r="E25" s="43">
        <v>2142.3291111111112</v>
      </c>
      <c r="F25" s="37"/>
      <c r="G25" s="36" t="s">
        <v>373</v>
      </c>
      <c r="H25" s="43">
        <v>1</v>
      </c>
      <c r="I25" s="73">
        <v>305558.44</v>
      </c>
      <c r="J25" s="43">
        <v>1324.61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</row>
    <row r="26" spans="1:29" x14ac:dyDescent="0.55000000000000004">
      <c r="B26" s="36" t="s">
        <v>368</v>
      </c>
      <c r="C26" s="43">
        <v>7</v>
      </c>
      <c r="D26" s="73">
        <v>447807.14285714284</v>
      </c>
      <c r="E26" s="43">
        <v>1952.8351428571427</v>
      </c>
      <c r="F26" s="37"/>
      <c r="G26" s="36" t="s">
        <v>355</v>
      </c>
      <c r="H26" s="43">
        <v>1</v>
      </c>
      <c r="I26" s="73">
        <v>545280</v>
      </c>
      <c r="J26" s="43">
        <v>2363.4379999999996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</row>
    <row r="27" spans="1:29" x14ac:dyDescent="0.55000000000000004">
      <c r="B27" s="36" t="s">
        <v>364</v>
      </c>
      <c r="C27" s="43">
        <v>6</v>
      </c>
      <c r="D27" s="73">
        <v>750914.44000000006</v>
      </c>
      <c r="E27" s="43">
        <v>3273.35</v>
      </c>
      <c r="F27" s="37"/>
      <c r="G27" s="36" t="s">
        <v>359</v>
      </c>
      <c r="H27" s="43">
        <v>1</v>
      </c>
      <c r="I27" s="73">
        <v>373586.38</v>
      </c>
      <c r="J27" s="43">
        <v>1618.7359999999999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</row>
    <row r="28" spans="1:29" x14ac:dyDescent="0.55000000000000004">
      <c r="B28" s="36" t="s">
        <v>355</v>
      </c>
      <c r="C28" s="43">
        <v>5</v>
      </c>
      <c r="D28" s="73">
        <v>545280</v>
      </c>
      <c r="E28" s="43">
        <v>2379.6791999999996</v>
      </c>
      <c r="F28" s="37"/>
      <c r="G28" s="36" t="s">
        <v>352</v>
      </c>
      <c r="H28" s="43">
        <v>1</v>
      </c>
      <c r="I28" s="73">
        <v>596759.26</v>
      </c>
      <c r="J28" s="43">
        <v>2586.64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</row>
    <row r="29" spans="1:29" x14ac:dyDescent="0.55000000000000004">
      <c r="B29" s="36" t="s">
        <v>369</v>
      </c>
      <c r="C29" s="43">
        <v>5</v>
      </c>
      <c r="D29" s="73">
        <v>567165.60800000001</v>
      </c>
      <c r="E29" s="43">
        <v>2461.4643999999998</v>
      </c>
      <c r="F29" s="37"/>
      <c r="G29" s="36" t="s">
        <v>368</v>
      </c>
      <c r="H29" s="43">
        <v>1</v>
      </c>
      <c r="I29" s="73">
        <v>511200</v>
      </c>
      <c r="J29" s="43">
        <v>2215.3319999999999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</row>
    <row r="30" spans="1:29" x14ac:dyDescent="0.55000000000000004">
      <c r="B30" s="36" t="s">
        <v>373</v>
      </c>
      <c r="C30" s="43">
        <v>4</v>
      </c>
      <c r="D30" s="73">
        <v>305558.33</v>
      </c>
      <c r="E30" s="43">
        <v>1322.0434999999998</v>
      </c>
      <c r="F30" s="37"/>
      <c r="G30" s="36" t="s">
        <v>364</v>
      </c>
      <c r="H30" s="43">
        <v>1</v>
      </c>
      <c r="I30" s="73">
        <v>763443.12</v>
      </c>
      <c r="J30" s="43">
        <v>3308.3959999999997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</row>
    <row r="31" spans="1:29" x14ac:dyDescent="0.55000000000000004">
      <c r="B31" s="36" t="s">
        <v>352</v>
      </c>
      <c r="C31" s="43">
        <v>3</v>
      </c>
      <c r="D31" s="73">
        <v>596759.17333333334</v>
      </c>
      <c r="E31" s="43">
        <v>2576.1506666666664</v>
      </c>
      <c r="F31" s="37"/>
      <c r="G31" s="36" t="s">
        <v>363</v>
      </c>
      <c r="H31" s="43">
        <v>1</v>
      </c>
      <c r="I31" s="73">
        <v>468286.18</v>
      </c>
      <c r="J31" s="43">
        <v>2029.6779999999999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</row>
    <row r="32" spans="1:29" x14ac:dyDescent="0.55000000000000004">
      <c r="B32" s="36" t="s">
        <v>375</v>
      </c>
      <c r="C32" s="43">
        <v>2</v>
      </c>
      <c r="D32" s="73">
        <v>503795.41</v>
      </c>
      <c r="E32" s="43">
        <v>2260.181</v>
      </c>
      <c r="F32" s="37"/>
      <c r="G32" s="36" t="s">
        <v>365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</row>
    <row r="33" spans="1:29" x14ac:dyDescent="0.55000000000000004">
      <c r="B33" s="36" t="s">
        <v>372</v>
      </c>
      <c r="C33" s="43">
        <v>2</v>
      </c>
      <c r="D33" s="73">
        <v>440200</v>
      </c>
      <c r="E33" s="43">
        <v>1900.27</v>
      </c>
      <c r="F33" s="37"/>
      <c r="G33" s="36" t="s">
        <v>358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</row>
    <row r="34" spans="1:29" x14ac:dyDescent="0.55000000000000004">
      <c r="B34" s="36" t="s">
        <v>365</v>
      </c>
      <c r="C34" s="43">
        <v>2</v>
      </c>
      <c r="D34" s="73">
        <v>332228.88</v>
      </c>
      <c r="E34" s="43">
        <v>1444.5549999999998</v>
      </c>
      <c r="F34" s="37"/>
      <c r="G34" s="36" t="s">
        <v>372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</row>
    <row r="35" spans="1:29" x14ac:dyDescent="0.55000000000000004">
      <c r="B35" s="36" t="s">
        <v>367</v>
      </c>
      <c r="C35" s="43">
        <v>2</v>
      </c>
      <c r="D35" s="73">
        <v>386333.72</v>
      </c>
      <c r="E35" s="43">
        <v>1688.617</v>
      </c>
      <c r="F35" s="37"/>
      <c r="G35" s="36" t="s">
        <v>367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</row>
    <row r="36" spans="1:29" x14ac:dyDescent="0.55000000000000004">
      <c r="B36" s="36" t="s">
        <v>358</v>
      </c>
      <c r="C36" s="43">
        <v>0</v>
      </c>
      <c r="D36" s="73">
        <v>0</v>
      </c>
      <c r="E36" s="43">
        <v>0</v>
      </c>
      <c r="F36" s="37"/>
      <c r="G36" s="36" t="s">
        <v>375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</row>
    <row r="37" spans="1:29" x14ac:dyDescent="0.55000000000000004">
      <c r="B37" s="106" t="s">
        <v>520</v>
      </c>
      <c r="C37" s="107">
        <v>122</v>
      </c>
      <c r="D37" s="108">
        <v>326616.10098360654</v>
      </c>
      <c r="E37" s="107">
        <v>1423.5447540983605</v>
      </c>
      <c r="F37" s="109"/>
      <c r="G37" s="106" t="s">
        <v>520</v>
      </c>
      <c r="H37" s="107">
        <v>24</v>
      </c>
      <c r="I37" s="108">
        <v>292587.27250000002</v>
      </c>
      <c r="J37" s="107">
        <v>1267.9403333333332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</row>
    <row r="38" spans="1:29" x14ac:dyDescent="0.55000000000000004">
      <c r="B38" s="36" t="s">
        <v>520</v>
      </c>
      <c r="C38" s="43">
        <v>97</v>
      </c>
      <c r="D38" s="73">
        <v>355944.22680412373</v>
      </c>
      <c r="E38" s="43">
        <v>1552.0534226804123</v>
      </c>
      <c r="F38" s="37"/>
      <c r="G38" s="36" t="s">
        <v>520</v>
      </c>
      <c r="H38" s="43">
        <v>18</v>
      </c>
      <c r="I38" s="73">
        <v>335593.33333333331</v>
      </c>
      <c r="J38" s="43">
        <v>1454.2896666666666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</row>
    <row r="39" spans="1:29" x14ac:dyDescent="0.55000000000000004">
      <c r="B39" s="36" t="s">
        <v>521</v>
      </c>
      <c r="C39" s="43">
        <v>25</v>
      </c>
      <c r="D39" s="73">
        <v>212822.97280000002</v>
      </c>
      <c r="E39" s="43">
        <v>924.93111999999996</v>
      </c>
      <c r="F39" s="37"/>
      <c r="G39" s="36" t="s">
        <v>521</v>
      </c>
      <c r="H39" s="43">
        <v>6</v>
      </c>
      <c r="I39" s="73">
        <v>163569.09</v>
      </c>
      <c r="J39" s="43">
        <v>708.89233333333323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</row>
    <row r="40" spans="1:29" x14ac:dyDescent="0.55000000000000004">
      <c r="B40" s="106" t="s">
        <v>544</v>
      </c>
      <c r="C40" s="107">
        <v>63</v>
      </c>
      <c r="D40" s="108">
        <v>358704.98444444448</v>
      </c>
      <c r="E40" s="107">
        <v>1559.3775238095236</v>
      </c>
      <c r="F40" s="109"/>
      <c r="G40" s="106" t="s">
        <v>544</v>
      </c>
      <c r="H40" s="107">
        <v>16</v>
      </c>
      <c r="I40" s="108">
        <v>323892.85875000001</v>
      </c>
      <c r="J40" s="107">
        <v>1403.4868750000001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</row>
    <row r="41" spans="1:29" x14ac:dyDescent="0.55000000000000004">
      <c r="B41" s="36" t="s">
        <v>544</v>
      </c>
      <c r="C41" s="43">
        <v>27</v>
      </c>
      <c r="D41" s="73">
        <v>377195.12814814819</v>
      </c>
      <c r="E41" s="43">
        <v>1635.2615555555556</v>
      </c>
      <c r="F41" s="37"/>
      <c r="G41" s="36" t="s">
        <v>544</v>
      </c>
      <c r="H41" s="43">
        <v>11</v>
      </c>
      <c r="I41" s="73">
        <v>327632.72727272729</v>
      </c>
      <c r="J41" s="43">
        <v>1419.8074545454544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</row>
    <row r="42" spans="1:29" x14ac:dyDescent="0.55000000000000004">
      <c r="B42" s="36" t="s">
        <v>553</v>
      </c>
      <c r="C42" s="43">
        <v>10</v>
      </c>
      <c r="D42" s="73">
        <v>450377.99199999997</v>
      </c>
      <c r="E42" s="43">
        <v>1959.2149999999997</v>
      </c>
      <c r="F42" s="37"/>
      <c r="G42" s="36" t="s">
        <v>553</v>
      </c>
      <c r="H42" s="43">
        <v>2</v>
      </c>
      <c r="I42" s="73">
        <v>455323</v>
      </c>
      <c r="J42" s="43">
        <v>1973.3559999999998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</row>
    <row r="43" spans="1:29" x14ac:dyDescent="0.55000000000000004">
      <c r="B43" s="36" t="s">
        <v>551</v>
      </c>
      <c r="C43" s="43">
        <v>6</v>
      </c>
      <c r="D43" s="73">
        <v>368365.98666666663</v>
      </c>
      <c r="E43" s="43">
        <v>1606.9806666666666</v>
      </c>
      <c r="F43" s="37"/>
      <c r="G43" s="36" t="s">
        <v>551</v>
      </c>
      <c r="H43" s="43">
        <v>1</v>
      </c>
      <c r="I43" s="73">
        <v>355000</v>
      </c>
      <c r="J43" s="43">
        <v>1537.3819999999998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</row>
    <row r="44" spans="1:29" x14ac:dyDescent="0.55000000000000004">
      <c r="A44" s="23"/>
      <c r="B44" s="36" t="s">
        <v>81</v>
      </c>
      <c r="C44" s="43">
        <v>6</v>
      </c>
      <c r="D44" s="73">
        <v>159522.83333333334</v>
      </c>
      <c r="E44" s="43">
        <v>695.31299999999999</v>
      </c>
      <c r="F44" s="37"/>
      <c r="G44" s="36" t="s">
        <v>81</v>
      </c>
      <c r="H44" s="43">
        <v>1</v>
      </c>
      <c r="I44" s="73">
        <v>159522.79999999999</v>
      </c>
      <c r="J44" s="43">
        <v>690.46600000000001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</row>
    <row r="45" spans="1:29" x14ac:dyDescent="0.55000000000000004">
      <c r="A45" s="23"/>
      <c r="B45" s="36" t="s">
        <v>547</v>
      </c>
      <c r="C45" s="43">
        <v>4</v>
      </c>
      <c r="D45" s="73">
        <v>478255.25</v>
      </c>
      <c r="E45" s="43">
        <v>2087.1325000000002</v>
      </c>
      <c r="F45" s="37"/>
      <c r="G45" s="36" t="s">
        <v>549</v>
      </c>
      <c r="H45" s="43">
        <v>1</v>
      </c>
      <c r="I45" s="73">
        <v>153156.94</v>
      </c>
      <c r="J45" s="43">
        <v>663.34799999999996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</row>
    <row r="46" spans="1:29" x14ac:dyDescent="0.55000000000000004">
      <c r="A46" s="23"/>
      <c r="B46" s="36" t="s">
        <v>549</v>
      </c>
      <c r="C46" s="43">
        <v>4</v>
      </c>
      <c r="D46" s="73">
        <v>153156.94</v>
      </c>
      <c r="E46" s="43">
        <v>666.99849999999992</v>
      </c>
      <c r="F46" s="37"/>
      <c r="G46" s="36" t="s">
        <v>545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</row>
    <row r="47" spans="1:29" x14ac:dyDescent="0.55000000000000004">
      <c r="A47" s="23"/>
      <c r="B47" s="36" t="s">
        <v>545</v>
      </c>
      <c r="C47" s="43">
        <v>3</v>
      </c>
      <c r="D47" s="73">
        <v>447081.32</v>
      </c>
      <c r="E47" s="43">
        <v>1951.0259999999998</v>
      </c>
      <c r="F47" s="37"/>
      <c r="G47" s="36" t="s">
        <v>552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</row>
    <row r="48" spans="1:29" x14ac:dyDescent="0.55000000000000004">
      <c r="A48" s="23"/>
      <c r="B48" s="36" t="s">
        <v>546</v>
      </c>
      <c r="C48" s="43">
        <v>1</v>
      </c>
      <c r="D48" s="73">
        <v>355000</v>
      </c>
      <c r="E48" s="43">
        <v>1541.5539999999999</v>
      </c>
      <c r="F48" s="37"/>
      <c r="G48" s="36" t="s">
        <v>548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</row>
    <row r="49" spans="1:29" x14ac:dyDescent="0.55000000000000004">
      <c r="A49" s="23"/>
      <c r="B49" s="36" t="s">
        <v>552</v>
      </c>
      <c r="C49" s="43">
        <v>1</v>
      </c>
      <c r="D49" s="73">
        <v>255245</v>
      </c>
      <c r="E49" s="43">
        <v>1111.838</v>
      </c>
      <c r="F49" s="37"/>
      <c r="G49" s="36" t="s">
        <v>57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</row>
    <row r="50" spans="1:29" x14ac:dyDescent="0.55000000000000004">
      <c r="A50" s="23"/>
      <c r="B50" s="36" t="s">
        <v>57</v>
      </c>
      <c r="C50" s="43">
        <v>1</v>
      </c>
      <c r="D50" s="73">
        <v>265895</v>
      </c>
      <c r="E50" s="43">
        <v>1159.816</v>
      </c>
      <c r="F50" s="37"/>
      <c r="G50" s="36" t="s">
        <v>546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</row>
    <row r="51" spans="1:29" x14ac:dyDescent="0.55000000000000004">
      <c r="A51" s="23"/>
      <c r="B51" s="36" t="s">
        <v>550</v>
      </c>
      <c r="C51" s="43">
        <v>0</v>
      </c>
      <c r="D51" s="73">
        <v>0</v>
      </c>
      <c r="E51" s="43">
        <v>0</v>
      </c>
      <c r="F51" s="37"/>
      <c r="G51" s="36" t="s">
        <v>550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</row>
    <row r="52" spans="1:29" x14ac:dyDescent="0.55000000000000004">
      <c r="A52" s="23"/>
      <c r="B52" s="36" t="s">
        <v>548</v>
      </c>
      <c r="C52" s="43">
        <v>0</v>
      </c>
      <c r="D52" s="73">
        <v>0</v>
      </c>
      <c r="E52" s="43">
        <v>0</v>
      </c>
      <c r="F52" s="37"/>
      <c r="G52" s="36" t="s">
        <v>547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</row>
    <row r="53" spans="1:29" x14ac:dyDescent="0.55000000000000004">
      <c r="A53" s="23"/>
      <c r="B53" s="106" t="s">
        <v>631</v>
      </c>
      <c r="C53" s="107">
        <v>120</v>
      </c>
      <c r="D53" s="108">
        <v>767298.38733333349</v>
      </c>
      <c r="E53" s="107">
        <v>3359.869083333333</v>
      </c>
      <c r="F53" s="109"/>
      <c r="G53" s="106" t="s">
        <v>631</v>
      </c>
      <c r="H53" s="107">
        <v>19</v>
      </c>
      <c r="I53" s="108">
        <v>505758.11157894734</v>
      </c>
      <c r="J53" s="107">
        <v>2191.7272631578949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</row>
    <row r="54" spans="1:29" x14ac:dyDescent="0.55000000000000004">
      <c r="A54" s="23"/>
      <c r="B54" s="36" t="s">
        <v>638</v>
      </c>
      <c r="C54" s="43">
        <v>65</v>
      </c>
      <c r="D54" s="73">
        <v>588904.39076923078</v>
      </c>
      <c r="E54" s="43">
        <v>2568.8610153846153</v>
      </c>
      <c r="F54" s="37"/>
      <c r="G54" s="36" t="s">
        <v>644</v>
      </c>
      <c r="H54" s="43">
        <v>9</v>
      </c>
      <c r="I54" s="73">
        <v>464937.34666666662</v>
      </c>
      <c r="J54" s="43">
        <v>2014.844222222222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</row>
    <row r="55" spans="1:29" x14ac:dyDescent="0.55000000000000004">
      <c r="A55" s="23"/>
      <c r="B55" s="36" t="s">
        <v>644</v>
      </c>
      <c r="C55" s="43">
        <v>33</v>
      </c>
      <c r="D55" s="73">
        <v>559012.99696969695</v>
      </c>
      <c r="E55" s="43">
        <v>2443.4047878787878</v>
      </c>
      <c r="F55" s="37"/>
      <c r="G55" s="36" t="s">
        <v>638</v>
      </c>
      <c r="H55" s="43">
        <v>7</v>
      </c>
      <c r="I55" s="73">
        <v>546902.85714285716</v>
      </c>
      <c r="J55" s="43">
        <v>2369.9939999999997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</row>
    <row r="56" spans="1:29" x14ac:dyDescent="0.55000000000000004">
      <c r="A56" s="23"/>
      <c r="B56" s="36" t="s">
        <v>643</v>
      </c>
      <c r="C56" s="43">
        <v>11</v>
      </c>
      <c r="D56" s="73">
        <v>2617628.645454545</v>
      </c>
      <c r="E56" s="43">
        <v>11540.320909090908</v>
      </c>
      <c r="F56" s="37"/>
      <c r="G56" s="36" t="s">
        <v>647</v>
      </c>
      <c r="H56" s="43">
        <v>1</v>
      </c>
      <c r="I56" s="73">
        <v>425148</v>
      </c>
      <c r="J56" s="43">
        <v>1841.9379999999999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</row>
    <row r="57" spans="1:29" x14ac:dyDescent="0.55000000000000004">
      <c r="A57" s="23"/>
      <c r="B57" s="36" t="s">
        <v>652</v>
      </c>
      <c r="C57" s="43">
        <v>4</v>
      </c>
      <c r="D57" s="73">
        <v>743725</v>
      </c>
      <c r="E57" s="43">
        <v>3232.2569999999996</v>
      </c>
      <c r="F57" s="37"/>
      <c r="G57" s="36" t="s">
        <v>652</v>
      </c>
      <c r="H57" s="43">
        <v>1</v>
      </c>
      <c r="I57" s="73">
        <v>461500</v>
      </c>
      <c r="J57" s="43">
        <v>2000.4739999999999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</row>
    <row r="58" spans="1:29" x14ac:dyDescent="0.55000000000000004">
      <c r="A58" s="23"/>
      <c r="B58" s="36" t="s">
        <v>653</v>
      </c>
      <c r="C58" s="43">
        <v>4</v>
      </c>
      <c r="D58" s="73">
        <v>579457.27</v>
      </c>
      <c r="E58" s="43">
        <v>2538.1405</v>
      </c>
      <c r="F58" s="37"/>
      <c r="G58" s="36" t="s">
        <v>653</v>
      </c>
      <c r="H58" s="43">
        <v>1</v>
      </c>
      <c r="I58" s="73">
        <v>710000</v>
      </c>
      <c r="J58" s="43">
        <v>3076.85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</row>
    <row r="59" spans="1:29" x14ac:dyDescent="0.55000000000000004">
      <c r="A59" s="23"/>
      <c r="B59" s="36" t="s">
        <v>647</v>
      </c>
      <c r="C59" s="43">
        <v>3</v>
      </c>
      <c r="D59" s="73">
        <v>420982.66666666669</v>
      </c>
      <c r="E59" s="43">
        <v>1850.2819999999999</v>
      </c>
      <c r="F59" s="37"/>
      <c r="G59" s="36" t="s">
        <v>643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</row>
    <row r="60" spans="1:29" x14ac:dyDescent="0.55000000000000004">
      <c r="A60" s="23"/>
      <c r="B60" s="36" t="s">
        <v>634</v>
      </c>
      <c r="C60" s="43">
        <v>0</v>
      </c>
      <c r="D60" s="73">
        <v>0</v>
      </c>
      <c r="E60" s="43">
        <v>0</v>
      </c>
      <c r="F60" s="37"/>
      <c r="G60" s="36" t="s">
        <v>634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</row>
    <row r="61" spans="1:29" s="29" customFormat="1" x14ac:dyDescent="0.55000000000000004">
      <c r="A61" s="26"/>
      <c r="B61" s="37"/>
      <c r="C61" s="37"/>
      <c r="D61" s="37"/>
      <c r="E61" s="37"/>
      <c r="F61" s="37"/>
      <c r="G61" s="37"/>
      <c r="H61" s="37"/>
      <c r="I61" s="37"/>
      <c r="J61" s="37"/>
      <c r="K61" s="37"/>
      <c r="L61" s="28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1"/>
      <c r="Y61" s="1"/>
      <c r="Z61" s="1"/>
      <c r="AA61" s="1"/>
      <c r="AB61" s="1"/>
      <c r="AC61" s="1"/>
    </row>
    <row r="62" spans="1:29" s="29" customFormat="1" x14ac:dyDescent="0.55000000000000004">
      <c r="A62" s="27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</row>
    <row r="131" spans="1:29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2:29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2:29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2:29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2:29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2:29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2:29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2:29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2:29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2:29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2:29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2:29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2:29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2:29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2:29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2:29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2:29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2:29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2:29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2:29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2:29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2:29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2:29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2:29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2:29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2:29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2:29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2:29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2:29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2:29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2:29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2:29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2:29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2:29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2:29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2:29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2:29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2:29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2:29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2:29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2:29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2:29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2:29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2:29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2:29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2:29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2:29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2:29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2:29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2:29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2:29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2:29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2:29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2:29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2:29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2:29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2:29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2:29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2:29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2:29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2:29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2:29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2:29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2:29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2:29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2:29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2:29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2:29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2:29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2:29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2:29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2:29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2:29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2:29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2:29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2:29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2:29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2:29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2:29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2:29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2:29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2:29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2:29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2:29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2:29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2:29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2:29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2:29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2:29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2:29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2:29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2:29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2:29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2:29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2:29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2:29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2:29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2:29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2:29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2:29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2:29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2:29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2:29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2:29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2:29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2:29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2:29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2:29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2:29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2:29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2:29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2:29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2:29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2:29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2:29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2:29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2:29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2:29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2:29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2:29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2:29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2:29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2:29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2:29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2:29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2:29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2:29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2:29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2:29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2:29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2:29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2:29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2:29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2:29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2:29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2:29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2:29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2:29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2:29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2:29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2:29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2:29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2:29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2:29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2:29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2:29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2:29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2:29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2:29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2:29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2:29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2:29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2:29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2:29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2:29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2:29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2:29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2:29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2:29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2:29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2:29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2:29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2:29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2:29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2:29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2:29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2:29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2:29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2:29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2:29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2:29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2:29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2:29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2:29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2:29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2:29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2:29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2:29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2:29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2:29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2:29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2:29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2:29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2:29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2:29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2:29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2:29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2:29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2:29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2:29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2:29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2:29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2:29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2:29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2:29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2:29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2:29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2:29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2:29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2:29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2:29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2:29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2:29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2:29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2:29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2:29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2:29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2:29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2:29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2:29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2:29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2:29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2:29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2:29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2:29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2:29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2:29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2:29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2:29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2:29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2:29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2:29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2:29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2:29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2:29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2:29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2:29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2:29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2:29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2:29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2:29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2:29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2:29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2:29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2:29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2:29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2:29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2:29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2:29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2:29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2:29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2:29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2:29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2:29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2:29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2:29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2:29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2:29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2:29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2:29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2:29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2:29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2:29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2:29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2:29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2:29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2:29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2:29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2:29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2:29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2:29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2:29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2:29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2:29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2:29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2:29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2:29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2:29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2:29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2:29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2:29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2:29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2:29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2:29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2:29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2:29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2:29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2:29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2:29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2:29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2:29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2:29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2:29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2:29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2:29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2:29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2:29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2:29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2:29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2:29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2:29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2:29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2:29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2:29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2:29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2:29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2:29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2:29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2:29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2:29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2:29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2:29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2:29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2:29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2:29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2:29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2:29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2:29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2:29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2:29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2:29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2:29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2:29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2:29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2:29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2:29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2:29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2:29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2:29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2:29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2:29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2:29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2:29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2:29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2:29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2:29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2:29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2:29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2:29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2:29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2:29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2:29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2:29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2:29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2:29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2:29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2:29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2:29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2:29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2:29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2:29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2:29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2:29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2:29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2:29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2:29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2:29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2:29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2:29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2:29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2:29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2:29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2:29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2:29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2:29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2:29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2:29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2:29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2:29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2:29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2:29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2:29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2:29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2:29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2:29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2:29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2:29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2:29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2:29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2:29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2:29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2:29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2:29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2:29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2:29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2:29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2:29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2:29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2:29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2:29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2:29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2:29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2:29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2:29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2:29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2:29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2:29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2:29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2:29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2:29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2:29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2:29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2:29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2:29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2:29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2:29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2:29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2:29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2:29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2:29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2:29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2:29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2:29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2:29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2:29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2:29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2:29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2:29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2:29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2:29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2:29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2:29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2:29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2:29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2:29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2:29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2:29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2:29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2:29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2:29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2:29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2:29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2:29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2:29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2:29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2:29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2:29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2:29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2:29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2:29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2:29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2:29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2:29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2:29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2:29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2:29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2:29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2:29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2:29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2:29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2:29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2:29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2:29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2:29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2:29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2:29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2:29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2:29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2:29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2:29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2:29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2:29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2:29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2:29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2:29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2:29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2:29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2:29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2:29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2:29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2:29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2:29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2:29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2:29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2:29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2:29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2:29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2:29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2:29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2:29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2:29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2:29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2:29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2:29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2:29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2:29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2:29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2:29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2:29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2:29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2:29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2:29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2:29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2:29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2:29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2:29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2:29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2:29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2:29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2:29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2:29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2:29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2:29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2:29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2:29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2:29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2:29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2:29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2:29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2:29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2:29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2:29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2:29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2:29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2:29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2:29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2:29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2:29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2:29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2:29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2:29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2:29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2:29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2:29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2:29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2:29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2:29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2:29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2:29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2:29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2:29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2:29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2:29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2:29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2:29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2:29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2:29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2:29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2:29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2:29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2:29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2:29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2:29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2:29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2:29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2:29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2:29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2:29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2:29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2:29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2:29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2:29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2:29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2:29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2:29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2:29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2:29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2:29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2:29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2:29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2:29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2:29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2:29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2:29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2:29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2:29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2:29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2:29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2:29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2:29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2:29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2:29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2:29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2:29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2:29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2:29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2:29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2:29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2:29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2:29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2:29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2:29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2:29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2:29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2:29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2:29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2:29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2:29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2:29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2:29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2:29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2:29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2:29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2:29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2:29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2:29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2:29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2:29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2:29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2:29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2:29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2:29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2:29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2:29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2:29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2:29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2:29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2:29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2:29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2:29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2:29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2:29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2:29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2:29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2:29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2:29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2:29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2:29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2:29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2:29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2:29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2:29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2:29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2:29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2:29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2:29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2:29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2:29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2:29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2:29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2:29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2:29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2:29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2:29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2:29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2:29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2:29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2:29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2:29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2:29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2:29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2:29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2:29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2:29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2:29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2:29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2:29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2:29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2:29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2:29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2:29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2:29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2:29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2:29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2:29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2:29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2:29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2:29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2:29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2:29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2:29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2:29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2:29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2:29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2:29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2:29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2:29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2:29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2:29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2:29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2:29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2:29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2:29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2:29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2:29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2:29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2:29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2:29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2:29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2:29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2:29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2:29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2:29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2:29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2:29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2:29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2:29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2:29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2:29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2:29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2:29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2:29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2:29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2:29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2:29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2:29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2:29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2:29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2:29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2:29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2:29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2:29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2:29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2:29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2:29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2:29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2:29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2:29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2:29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2:29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2:29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2:29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2:29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2:29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2:29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2:29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2:29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2:29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2:29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2:29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2:29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2:29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2:29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2:29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2:29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2:29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2:29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2:29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2:29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2:29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2:29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s="26" customFormat="1" x14ac:dyDescent="0.55000000000000004">
      <c r="B866" s="37"/>
      <c r="C866" s="37"/>
      <c r="D866" s="37"/>
      <c r="E866" s="37"/>
      <c r="F866" s="16"/>
      <c r="G866" s="37"/>
      <c r="H866" s="44"/>
      <c r="I866" s="38"/>
      <c r="J866" s="70"/>
      <c r="K866" s="70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1:29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  <row r="985" spans="1:29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</row>
    <row r="986" spans="1:29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</row>
    <row r="987" spans="1:29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</row>
    <row r="988" spans="1:29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</row>
    <row r="989" spans="1:29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</row>
    <row r="990" spans="1:29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</row>
    <row r="991" spans="1:29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</row>
    <row r="992" spans="1:29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</row>
    <row r="993" spans="1:29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</row>
    <row r="994" spans="1:29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</row>
    <row r="995" spans="1:29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</row>
    <row r="996" spans="1:29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</row>
    <row r="997" spans="1:29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</row>
    <row r="998" spans="1:29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</row>
    <row r="999" spans="1:29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</row>
    <row r="1000" spans="1:29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</row>
    <row r="1001" spans="1:29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</row>
    <row r="1002" spans="1:29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</row>
    <row r="1003" spans="1:29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</row>
    <row r="1004" spans="1:29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</row>
    <row r="1005" spans="1:29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</row>
    <row r="1006" spans="1:29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</row>
    <row r="1007" spans="1:29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</row>
    <row r="1008" spans="1:29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</row>
    <row r="1009" spans="1:29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</row>
    <row r="1010" spans="1:29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</row>
    <row r="1011" spans="1:29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</row>
    <row r="1012" spans="1:29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</row>
    <row r="1013" spans="1:29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</row>
    <row r="1014" spans="1:29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</row>
    <row r="1015" spans="1:29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</row>
    <row r="1016" spans="1:29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</row>
    <row r="1017" spans="1:29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</row>
    <row r="1018" spans="1:29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</row>
    <row r="1019" spans="1:29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</row>
    <row r="1020" spans="1:29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</row>
    <row r="1021" spans="1:29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</row>
    <row r="1022" spans="1:29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</row>
    <row r="1023" spans="1:29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</row>
    <row r="1024" spans="1:29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</row>
    <row r="1025" spans="1:29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</row>
    <row r="1026" spans="1:29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</row>
    <row r="1027" spans="1:29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</row>
    <row r="1028" spans="1:29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</row>
    <row r="1029" spans="1:29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</row>
    <row r="1030" spans="1:29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</row>
    <row r="1031" spans="1:29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</row>
    <row r="1032" spans="1:29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</row>
    <row r="1033" spans="1:29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</row>
    <row r="1034" spans="1:29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</row>
    <row r="1035" spans="1:29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</row>
    <row r="1036" spans="1:29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</row>
    <row r="1037" spans="1:29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</row>
    <row r="1038" spans="1:29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</row>
    <row r="1039" spans="1:29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</row>
    <row r="1040" spans="1:29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</row>
    <row r="1041" spans="1:29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</row>
    <row r="1042" spans="1:29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</row>
    <row r="1043" spans="1:29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</row>
    <row r="1044" spans="1:29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</row>
    <row r="1045" spans="1:29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</row>
    <row r="1046" spans="1:29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</row>
    <row r="1047" spans="1:29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</row>
    <row r="1048" spans="1:29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</row>
    <row r="1049" spans="1:29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</row>
    <row r="1050" spans="1:29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</row>
    <row r="1051" spans="1:29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</row>
    <row r="1052" spans="1:29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</row>
    <row r="1053" spans="1:29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</row>
    <row r="1054" spans="1:29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</row>
    <row r="1055" spans="1:29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</row>
    <row r="1056" spans="1:29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</row>
    <row r="1057" spans="1:29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</row>
    <row r="1058" spans="1:29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</row>
    <row r="1059" spans="1:29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</row>
    <row r="1060" spans="1:29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</row>
    <row r="1061" spans="1:29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</row>
    <row r="1062" spans="1:29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</row>
    <row r="1063" spans="1:29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</row>
    <row r="1064" spans="1:29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</row>
    <row r="1065" spans="1:29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</row>
    <row r="1066" spans="1:29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</row>
    <row r="1067" spans="1:29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</row>
    <row r="1068" spans="1:29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</row>
    <row r="1069" spans="1:29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</row>
    <row r="1070" spans="1:29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</row>
    <row r="1071" spans="1:29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</row>
    <row r="1072" spans="1:29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</row>
    <row r="1073" spans="1:29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</row>
    <row r="1074" spans="1:29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</row>
    <row r="1075" spans="1:29" s="70" customFormat="1" x14ac:dyDescent="0.55000000000000004">
      <c r="A1075" s="26"/>
      <c r="B1075"/>
      <c r="C1075"/>
      <c r="D1075"/>
      <c r="E1075"/>
      <c r="F1075" s="16"/>
      <c r="G1075"/>
      <c r="H1075" s="40"/>
      <c r="I1075" s="31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0" fitToWidth="0" fitToHeight="0" orientation="portrait" r:id="rId1"/>
  <headerFooter alignWithMargins="0">
    <oddFooter>&amp;CPage &amp;P of &amp;N</oddFooter>
  </headerFooter>
  <colBreaks count="2" manualBreakCount="2">
    <brk id="5" max="59" man="1"/>
    <brk id="10" max="59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2E63B-F3B9-4F49-9E1C-93ECCCF1863A}">
  <dimension ref="A1:AD1095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0" width="9.1015625" style="1" customWidth="1"/>
    <col min="31" max="16384" width="7.578125" style="27"/>
  </cols>
  <sheetData>
    <row r="1" spans="1:30" s="18" customFormat="1" ht="23.25" customHeight="1" thickBot="1" x14ac:dyDescent="0.45">
      <c r="A1" s="15"/>
      <c r="B1" s="94" t="s">
        <v>869</v>
      </c>
      <c r="C1" s="95"/>
      <c r="D1" s="30"/>
      <c r="E1" s="30"/>
      <c r="F1" s="17"/>
      <c r="G1" s="96"/>
      <c r="H1" s="96"/>
      <c r="I1" s="96"/>
      <c r="J1" s="96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</row>
    <row r="2" spans="1:30" s="22" customFormat="1" ht="54.6" customHeight="1" x14ac:dyDescent="0.4">
      <c r="A2" s="19"/>
      <c r="B2" s="39" t="s">
        <v>882</v>
      </c>
      <c r="C2" s="97" t="s">
        <v>901</v>
      </c>
      <c r="D2" s="97"/>
      <c r="E2" s="97"/>
      <c r="F2" s="20"/>
      <c r="G2" s="39" t="s">
        <v>882</v>
      </c>
      <c r="H2" s="97" t="s">
        <v>902</v>
      </c>
      <c r="I2" s="97"/>
      <c r="J2" s="97"/>
      <c r="K2" s="72"/>
      <c r="L2" s="90" t="s">
        <v>897</v>
      </c>
      <c r="M2" s="90"/>
      <c r="N2" s="90"/>
      <c r="O2" s="90"/>
      <c r="P2" s="90"/>
      <c r="Q2" s="90"/>
      <c r="R2" s="90"/>
      <c r="S2" s="90"/>
      <c r="T2" s="90"/>
      <c r="U2" s="90"/>
      <c r="V2" s="77"/>
      <c r="W2" s="77"/>
      <c r="X2" s="77"/>
      <c r="Y2" s="77"/>
      <c r="Z2" s="53"/>
      <c r="AA2" s="53"/>
      <c r="AB2" s="53"/>
      <c r="AC2" s="53"/>
      <c r="AD2" s="53"/>
    </row>
    <row r="3" spans="1:30" s="22" customFormat="1" x14ac:dyDescent="0.55000000000000004">
      <c r="A3" s="19"/>
      <c r="B3" s="99" t="s">
        <v>866</v>
      </c>
      <c r="C3" s="100" t="s">
        <v>862</v>
      </c>
      <c r="D3" s="101" t="s">
        <v>880</v>
      </c>
      <c r="E3" s="101" t="s">
        <v>881</v>
      </c>
      <c r="F3" s="109"/>
      <c r="G3" s="99" t="s">
        <v>866</v>
      </c>
      <c r="H3" s="100" t="s">
        <v>862</v>
      </c>
      <c r="I3" s="101" t="s">
        <v>880</v>
      </c>
      <c r="J3" s="101" t="s">
        <v>881</v>
      </c>
      <c r="K3" s="74"/>
      <c r="L3" s="90"/>
      <c r="M3" s="90"/>
      <c r="N3" s="90"/>
      <c r="O3" s="90"/>
      <c r="P3" s="90"/>
      <c r="Q3" s="90"/>
      <c r="R3" s="90"/>
      <c r="S3" s="90"/>
      <c r="T3" s="90"/>
      <c r="U3" s="90"/>
      <c r="V3" s="77"/>
      <c r="W3" s="77"/>
      <c r="X3" s="77"/>
      <c r="Y3" s="77"/>
      <c r="Z3" s="53"/>
      <c r="AA3" s="53"/>
      <c r="AB3" s="53"/>
      <c r="AC3" s="53"/>
      <c r="AD3" s="53"/>
    </row>
    <row r="4" spans="1:30" s="22" customFormat="1" x14ac:dyDescent="0.55000000000000004">
      <c r="A4" s="19"/>
      <c r="B4" s="103" t="s">
        <v>864</v>
      </c>
      <c r="C4" s="104">
        <v>291</v>
      </c>
      <c r="D4" s="105">
        <v>505842.66969072155</v>
      </c>
      <c r="E4" s="104">
        <v>2208.2065360824736</v>
      </c>
      <c r="F4" s="109"/>
      <c r="G4" s="103" t="s">
        <v>864</v>
      </c>
      <c r="H4" s="104">
        <v>56</v>
      </c>
      <c r="I4" s="105">
        <v>559623.09035714273</v>
      </c>
      <c r="J4" s="104">
        <v>2425.1239999999998</v>
      </c>
      <c r="K4" s="43"/>
      <c r="L4" s="90"/>
      <c r="M4" s="90"/>
      <c r="N4" s="90"/>
      <c r="O4" s="90"/>
      <c r="P4" s="90"/>
      <c r="Q4" s="90"/>
      <c r="R4" s="90"/>
      <c r="S4" s="90"/>
      <c r="T4" s="90"/>
      <c r="U4" s="90"/>
      <c r="V4" s="77"/>
      <c r="W4" s="77"/>
      <c r="X4" s="77"/>
      <c r="Y4" s="77"/>
      <c r="Z4" s="53"/>
      <c r="AA4" s="53"/>
      <c r="AB4" s="53"/>
      <c r="AC4" s="53"/>
      <c r="AD4" s="53"/>
    </row>
    <row r="5" spans="1:30" s="22" customFormat="1" x14ac:dyDescent="0.55000000000000004">
      <c r="A5" s="19"/>
      <c r="B5" s="106" t="s">
        <v>188</v>
      </c>
      <c r="C5" s="107">
        <v>103</v>
      </c>
      <c r="D5" s="108">
        <v>469818.13961165037</v>
      </c>
      <c r="E5" s="107">
        <v>2053.9584854368927</v>
      </c>
      <c r="F5" s="109"/>
      <c r="G5" s="106" t="s">
        <v>188</v>
      </c>
      <c r="H5" s="107">
        <v>18</v>
      </c>
      <c r="I5" s="108">
        <v>556046.83444444439</v>
      </c>
      <c r="J5" s="107">
        <v>2409.6776666666665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</row>
    <row r="6" spans="1:30" s="22" customFormat="1" x14ac:dyDescent="0.55000000000000004">
      <c r="A6" s="19"/>
      <c r="B6" s="36" t="s">
        <v>188</v>
      </c>
      <c r="C6" s="43">
        <v>38</v>
      </c>
      <c r="D6" s="73">
        <v>492331.61263157887</v>
      </c>
      <c r="E6" s="43">
        <v>2144.3509473684207</v>
      </c>
      <c r="F6" s="37"/>
      <c r="G6" s="36" t="s">
        <v>192</v>
      </c>
      <c r="H6" s="43">
        <v>6</v>
      </c>
      <c r="I6" s="73">
        <v>640432.06999999995</v>
      </c>
      <c r="J6" s="43">
        <v>2775.4230000000002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</row>
    <row r="7" spans="1:30" s="22" customFormat="1" x14ac:dyDescent="0.55000000000000004">
      <c r="A7" s="19"/>
      <c r="B7" s="36" t="s">
        <v>192</v>
      </c>
      <c r="C7" s="43">
        <v>34</v>
      </c>
      <c r="D7" s="73">
        <v>416693.45647058822</v>
      </c>
      <c r="E7" s="43">
        <v>1828.4310588235294</v>
      </c>
      <c r="F7" s="37"/>
      <c r="G7" s="36" t="s">
        <v>188</v>
      </c>
      <c r="H7" s="43">
        <v>6</v>
      </c>
      <c r="I7" s="73">
        <v>521336.90666666668</v>
      </c>
      <c r="J7" s="43">
        <v>2259.1379999999999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</row>
    <row r="8" spans="1:30" s="22" customFormat="1" x14ac:dyDescent="0.55000000000000004">
      <c r="A8" s="19"/>
      <c r="B8" s="36" t="s">
        <v>193</v>
      </c>
      <c r="C8" s="43">
        <v>19</v>
      </c>
      <c r="D8" s="73">
        <v>491406.22315789474</v>
      </c>
      <c r="E8" s="43">
        <v>2147.2682105263161</v>
      </c>
      <c r="F8" s="37"/>
      <c r="G8" s="36" t="s">
        <v>193</v>
      </c>
      <c r="H8" s="43">
        <v>3</v>
      </c>
      <c r="I8" s="73">
        <v>491406.14666666667</v>
      </c>
      <c r="J8" s="43">
        <v>2129.806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</row>
    <row r="9" spans="1:30" s="22" customFormat="1" x14ac:dyDescent="0.55000000000000004">
      <c r="A9" s="19"/>
      <c r="B9" s="36" t="s">
        <v>189</v>
      </c>
      <c r="C9" s="43">
        <v>12</v>
      </c>
      <c r="D9" s="73">
        <v>514864.27833333326</v>
      </c>
      <c r="E9" s="43">
        <v>2258.9696666666669</v>
      </c>
      <c r="F9" s="37"/>
      <c r="G9" s="36" t="s">
        <v>189</v>
      </c>
      <c r="H9" s="43">
        <v>3</v>
      </c>
      <c r="I9" s="73">
        <v>521336.90666666668</v>
      </c>
      <c r="J9" s="43">
        <v>2259.1379999999999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</row>
    <row r="10" spans="1:30" s="22" customFormat="1" x14ac:dyDescent="0.55000000000000004">
      <c r="A10" s="19"/>
      <c r="B10" s="36" t="s">
        <v>191</v>
      </c>
      <c r="C10" s="43">
        <v>0</v>
      </c>
      <c r="D10" s="73">
        <v>0</v>
      </c>
      <c r="E10" s="43">
        <v>0</v>
      </c>
      <c r="F10" s="37"/>
      <c r="G10" s="36" t="s">
        <v>191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</row>
    <row r="11" spans="1:30" s="22" customFormat="1" x14ac:dyDescent="0.55000000000000004">
      <c r="A11" s="19"/>
      <c r="B11" s="106" t="s">
        <v>199</v>
      </c>
      <c r="C11" s="107">
        <v>66</v>
      </c>
      <c r="D11" s="108">
        <v>659577.30666666653</v>
      </c>
      <c r="E11" s="107">
        <v>2872.1661515151523</v>
      </c>
      <c r="F11" s="109"/>
      <c r="G11" s="106" t="s">
        <v>199</v>
      </c>
      <c r="H11" s="107">
        <v>13</v>
      </c>
      <c r="I11" s="108">
        <v>916860.13846153836</v>
      </c>
      <c r="J11" s="107">
        <v>3973.1881538461535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</row>
    <row r="12" spans="1:30" s="22" customFormat="1" x14ac:dyDescent="0.55000000000000004">
      <c r="A12" s="19"/>
      <c r="B12" s="36" t="s">
        <v>199</v>
      </c>
      <c r="C12" s="43">
        <v>38</v>
      </c>
      <c r="D12" s="73">
        <v>890314.92894736829</v>
      </c>
      <c r="E12" s="43">
        <v>3874.5323157894736</v>
      </c>
      <c r="F12" s="37"/>
      <c r="G12" s="36" t="s">
        <v>199</v>
      </c>
      <c r="H12" s="43">
        <v>11</v>
      </c>
      <c r="I12" s="73">
        <v>1034107.8999999999</v>
      </c>
      <c r="J12" s="43">
        <v>4481.2969090909091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</row>
    <row r="13" spans="1:30" s="22" customFormat="1" x14ac:dyDescent="0.55000000000000004">
      <c r="A13" s="19"/>
      <c r="B13" s="36" t="s">
        <v>200</v>
      </c>
      <c r="C13" s="43">
        <v>12</v>
      </c>
      <c r="D13" s="73">
        <v>391270.8233333333</v>
      </c>
      <c r="E13" s="43">
        <v>1715.3526666666664</v>
      </c>
      <c r="F13" s="37"/>
      <c r="G13" s="36" t="s">
        <v>201</v>
      </c>
      <c r="H13" s="43">
        <v>2</v>
      </c>
      <c r="I13" s="73">
        <v>271997.45</v>
      </c>
      <c r="J13" s="43">
        <v>1178.5899999999999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</row>
    <row r="14" spans="1:30" s="22" customFormat="1" x14ac:dyDescent="0.55000000000000004">
      <c r="A14" s="19"/>
      <c r="B14" s="36" t="s">
        <v>201</v>
      </c>
      <c r="C14" s="43">
        <v>10</v>
      </c>
      <c r="D14" s="73">
        <v>271997.34399999998</v>
      </c>
      <c r="E14" s="43">
        <v>1176.5161999999998</v>
      </c>
      <c r="F14" s="37"/>
      <c r="G14" s="36" t="s">
        <v>899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</row>
    <row r="15" spans="1:30" s="22" customFormat="1" x14ac:dyDescent="0.55000000000000004">
      <c r="A15" s="19"/>
      <c r="B15" s="36" t="s">
        <v>202</v>
      </c>
      <c r="C15" s="43">
        <v>6</v>
      </c>
      <c r="D15" s="73">
        <v>380818.60333333327</v>
      </c>
      <c r="E15" s="43">
        <v>1663.5573333333332</v>
      </c>
      <c r="F15" s="37"/>
      <c r="G15" s="36" t="s">
        <v>203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</row>
    <row r="16" spans="1:30" s="22" customFormat="1" x14ac:dyDescent="0.55000000000000004">
      <c r="A16" s="19"/>
      <c r="B16" s="36" t="s">
        <v>899</v>
      </c>
      <c r="C16" s="43">
        <v>0</v>
      </c>
      <c r="D16" s="73">
        <v>0</v>
      </c>
      <c r="E16" s="43">
        <v>0</v>
      </c>
      <c r="F16" s="37"/>
      <c r="G16" s="36" t="s">
        <v>200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</row>
    <row r="17" spans="1:30" s="22" customFormat="1" x14ac:dyDescent="0.55000000000000004">
      <c r="A17" s="19"/>
      <c r="B17" s="36" t="s">
        <v>203</v>
      </c>
      <c r="C17" s="43">
        <v>0</v>
      </c>
      <c r="D17" s="73">
        <v>0</v>
      </c>
      <c r="E17" s="43">
        <v>0</v>
      </c>
      <c r="F17" s="37"/>
      <c r="G17" s="36" t="s">
        <v>202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</row>
    <row r="18" spans="1:30" s="22" customFormat="1" x14ac:dyDescent="0.55000000000000004">
      <c r="A18" s="19"/>
      <c r="B18" s="106" t="s">
        <v>263</v>
      </c>
      <c r="C18" s="107">
        <v>122</v>
      </c>
      <c r="D18" s="108">
        <v>453088.90377049171</v>
      </c>
      <c r="E18" s="107">
        <v>1979.2410819672127</v>
      </c>
      <c r="F18" s="109"/>
      <c r="G18" s="106" t="s">
        <v>263</v>
      </c>
      <c r="H18" s="107">
        <v>25</v>
      </c>
      <c r="I18" s="108">
        <v>376434.72960000002</v>
      </c>
      <c r="J18" s="107">
        <v>1631.2519999999995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</row>
    <row r="19" spans="1:30" s="22" customFormat="1" x14ac:dyDescent="0.55000000000000004">
      <c r="A19" s="19"/>
      <c r="B19" s="36" t="s">
        <v>276</v>
      </c>
      <c r="C19" s="43">
        <v>54</v>
      </c>
      <c r="D19" s="73">
        <v>453982.93814814813</v>
      </c>
      <c r="E19" s="43">
        <v>1987.9152592592591</v>
      </c>
      <c r="F19" s="37"/>
      <c r="G19" s="36" t="s">
        <v>276</v>
      </c>
      <c r="H19" s="43">
        <v>16</v>
      </c>
      <c r="I19" s="73">
        <v>341865</v>
      </c>
      <c r="J19" s="43">
        <v>1481.4511249999998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</row>
    <row r="20" spans="1:30" s="22" customFormat="1" x14ac:dyDescent="0.55000000000000004">
      <c r="A20" s="19"/>
      <c r="B20" s="36" t="s">
        <v>270</v>
      </c>
      <c r="C20" s="43">
        <v>16</v>
      </c>
      <c r="D20" s="73">
        <v>415363.99875000003</v>
      </c>
      <c r="E20" s="43">
        <v>1816.267625</v>
      </c>
      <c r="F20" s="37"/>
      <c r="G20" s="36" t="s">
        <v>277</v>
      </c>
      <c r="H20" s="43">
        <v>2</v>
      </c>
      <c r="I20" s="73">
        <v>501919.58999999997</v>
      </c>
      <c r="J20" s="43">
        <v>2174.6549999999997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</row>
    <row r="21" spans="1:30" s="22" customFormat="1" x14ac:dyDescent="0.55000000000000004">
      <c r="A21" s="19"/>
      <c r="B21" s="36" t="s">
        <v>277</v>
      </c>
      <c r="C21" s="43">
        <v>11</v>
      </c>
      <c r="D21" s="73">
        <v>501919.39090909087</v>
      </c>
      <c r="E21" s="43">
        <v>2171.4821818181817</v>
      </c>
      <c r="F21" s="37"/>
      <c r="G21" s="36" t="s">
        <v>270</v>
      </c>
      <c r="H21" s="43">
        <v>2</v>
      </c>
      <c r="I21" s="73">
        <v>413712.02999999997</v>
      </c>
      <c r="J21" s="43">
        <v>1792.9169999999999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</row>
    <row r="22" spans="1:30" s="22" customFormat="1" x14ac:dyDescent="0.55000000000000004">
      <c r="A22" s="19"/>
      <c r="B22" s="36" t="s">
        <v>148</v>
      </c>
      <c r="C22" s="43">
        <v>5</v>
      </c>
      <c r="D22" s="73">
        <v>474391.35199999996</v>
      </c>
      <c r="E22" s="43">
        <v>2070.0475999999999</v>
      </c>
      <c r="F22" s="37"/>
      <c r="G22" s="36" t="s">
        <v>280</v>
      </c>
      <c r="H22" s="43">
        <v>1</v>
      </c>
      <c r="I22" s="73">
        <v>541020</v>
      </c>
      <c r="J22" s="43">
        <v>2344.6639999999998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</row>
    <row r="23" spans="1:30" s="18" customFormat="1" x14ac:dyDescent="0.55000000000000004">
      <c r="A23" s="24"/>
      <c r="B23" s="36" t="s">
        <v>282</v>
      </c>
      <c r="C23" s="43">
        <v>4</v>
      </c>
      <c r="D23" s="73">
        <v>539293.995</v>
      </c>
      <c r="E23" s="43">
        <v>2358.1824999999999</v>
      </c>
      <c r="F23" s="37"/>
      <c r="G23" s="36" t="s">
        <v>278</v>
      </c>
      <c r="H23" s="43">
        <v>1</v>
      </c>
      <c r="I23" s="73">
        <v>315950</v>
      </c>
      <c r="J23" s="43">
        <v>1368.4159999999999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</row>
    <row r="24" spans="1:30" s="22" customFormat="1" x14ac:dyDescent="0.55000000000000004">
      <c r="A24" s="25"/>
      <c r="B24" s="36" t="s">
        <v>275</v>
      </c>
      <c r="C24" s="43">
        <v>3</v>
      </c>
      <c r="D24" s="73">
        <v>532657.62</v>
      </c>
      <c r="E24" s="43">
        <v>2371.0866666666666</v>
      </c>
      <c r="F24" s="37"/>
      <c r="G24" s="36" t="s">
        <v>148</v>
      </c>
      <c r="H24" s="43">
        <v>1</v>
      </c>
      <c r="I24" s="73">
        <v>501918.87999999995</v>
      </c>
      <c r="J24" s="43">
        <v>2175.6979999999999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</row>
    <row r="25" spans="1:30" x14ac:dyDescent="0.55000000000000004">
      <c r="B25" s="36" t="s">
        <v>265</v>
      </c>
      <c r="C25" s="43">
        <v>3</v>
      </c>
      <c r="D25" s="73">
        <v>639000</v>
      </c>
      <c r="E25" s="43">
        <v>2773.7980000000002</v>
      </c>
      <c r="F25" s="37"/>
      <c r="G25" s="36" t="s">
        <v>282</v>
      </c>
      <c r="H25" s="43">
        <v>1</v>
      </c>
      <c r="I25" s="73">
        <v>471892.98</v>
      </c>
      <c r="J25" s="43">
        <v>2044.2799999999997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</row>
    <row r="26" spans="1:30" x14ac:dyDescent="0.55000000000000004">
      <c r="B26" s="36" t="s">
        <v>266</v>
      </c>
      <c r="C26" s="43">
        <v>3</v>
      </c>
      <c r="D26" s="73">
        <v>258755.28666666665</v>
      </c>
      <c r="E26" s="43">
        <v>1122.1366666666665</v>
      </c>
      <c r="F26" s="37"/>
      <c r="G26" s="36" t="s">
        <v>283</v>
      </c>
      <c r="H26" s="43">
        <v>1</v>
      </c>
      <c r="I26" s="73">
        <v>278983.14</v>
      </c>
      <c r="J26" s="43">
        <v>1209.8799999999999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</row>
    <row r="27" spans="1:30" x14ac:dyDescent="0.55000000000000004">
      <c r="B27" s="36" t="s">
        <v>279</v>
      </c>
      <c r="C27" s="43">
        <v>3</v>
      </c>
      <c r="D27" s="73">
        <v>446286.08000000002</v>
      </c>
      <c r="E27" s="43">
        <v>1931.0439999999999</v>
      </c>
      <c r="F27" s="37"/>
      <c r="G27" s="36" t="s">
        <v>265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</row>
    <row r="28" spans="1:30" x14ac:dyDescent="0.55000000000000004">
      <c r="B28" s="36" t="s">
        <v>283</v>
      </c>
      <c r="C28" s="43">
        <v>3</v>
      </c>
      <c r="D28" s="73">
        <v>281921.12</v>
      </c>
      <c r="E28" s="43">
        <v>1227.2633333333333</v>
      </c>
      <c r="F28" s="37"/>
      <c r="G28" s="36" t="s">
        <v>266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</row>
    <row r="29" spans="1:30" x14ac:dyDescent="0.55000000000000004">
      <c r="B29" s="36" t="s">
        <v>274</v>
      </c>
      <c r="C29" s="43">
        <v>3</v>
      </c>
      <c r="D29" s="73">
        <v>430597.95999999996</v>
      </c>
      <c r="E29" s="43">
        <v>1917.0339999999997</v>
      </c>
      <c r="F29" s="37"/>
      <c r="G29" s="36" t="s">
        <v>271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</row>
    <row r="30" spans="1:30" x14ac:dyDescent="0.55000000000000004">
      <c r="B30" s="36" t="s">
        <v>268</v>
      </c>
      <c r="C30" s="43">
        <v>2</v>
      </c>
      <c r="D30" s="73">
        <v>310644.17</v>
      </c>
      <c r="E30" s="43">
        <v>1374.674</v>
      </c>
      <c r="F30" s="37"/>
      <c r="G30" s="36" t="s">
        <v>267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</row>
    <row r="31" spans="1:30" x14ac:dyDescent="0.55000000000000004">
      <c r="B31" s="36" t="s">
        <v>280</v>
      </c>
      <c r="C31" s="43">
        <v>2</v>
      </c>
      <c r="D31" s="73">
        <v>541020</v>
      </c>
      <c r="E31" s="43">
        <v>2328.8319999999999</v>
      </c>
      <c r="F31" s="37"/>
      <c r="G31" s="36" t="s">
        <v>269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</row>
    <row r="32" spans="1:30" x14ac:dyDescent="0.55000000000000004">
      <c r="B32" s="36" t="s">
        <v>269</v>
      </c>
      <c r="C32" s="43">
        <v>2</v>
      </c>
      <c r="D32" s="73">
        <v>388468.5</v>
      </c>
      <c r="E32" s="43">
        <v>1671.962</v>
      </c>
      <c r="F32" s="37"/>
      <c r="G32" s="36" t="s">
        <v>284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</row>
    <row r="33" spans="1:30" x14ac:dyDescent="0.55000000000000004">
      <c r="B33" s="36" t="s">
        <v>284</v>
      </c>
      <c r="C33" s="43">
        <v>2</v>
      </c>
      <c r="D33" s="73">
        <v>425591.75</v>
      </c>
      <c r="E33" s="43">
        <v>1876.3569999999997</v>
      </c>
      <c r="F33" s="37"/>
      <c r="G33" s="36" t="s">
        <v>279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</row>
    <row r="34" spans="1:30" x14ac:dyDescent="0.55000000000000004">
      <c r="B34" s="36" t="s">
        <v>264</v>
      </c>
      <c r="C34" s="43">
        <v>2</v>
      </c>
      <c r="D34" s="73">
        <v>572443.17999999993</v>
      </c>
      <c r="E34" s="43">
        <v>2489.6409999999996</v>
      </c>
      <c r="F34" s="37"/>
      <c r="G34" s="36" t="s">
        <v>274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</row>
    <row r="35" spans="1:30" x14ac:dyDescent="0.55000000000000004">
      <c r="B35" s="36" t="s">
        <v>273</v>
      </c>
      <c r="C35" s="43">
        <v>2</v>
      </c>
      <c r="D35" s="73">
        <v>501918.93999999994</v>
      </c>
      <c r="E35" s="43">
        <v>2167.107</v>
      </c>
      <c r="F35" s="37"/>
      <c r="G35" s="36" t="s">
        <v>281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</row>
    <row r="36" spans="1:30" x14ac:dyDescent="0.55000000000000004">
      <c r="B36" s="36" t="s">
        <v>278</v>
      </c>
      <c r="C36" s="43">
        <v>1</v>
      </c>
      <c r="D36" s="73">
        <v>315950</v>
      </c>
      <c r="E36" s="43">
        <v>1368.4159999999999</v>
      </c>
      <c r="F36" s="37"/>
      <c r="G36" s="36" t="s">
        <v>275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</row>
    <row r="37" spans="1:30" x14ac:dyDescent="0.55000000000000004">
      <c r="B37" s="36" t="s">
        <v>281</v>
      </c>
      <c r="C37" s="43">
        <v>1</v>
      </c>
      <c r="D37" s="73">
        <v>501920.3</v>
      </c>
      <c r="E37" s="43">
        <v>2177.7839999999997</v>
      </c>
      <c r="F37" s="37"/>
      <c r="G37" s="36" t="s">
        <v>268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</row>
    <row r="38" spans="1:30" x14ac:dyDescent="0.55000000000000004">
      <c r="B38" s="36" t="s">
        <v>272</v>
      </c>
      <c r="C38" s="43">
        <v>0</v>
      </c>
      <c r="D38" s="73">
        <v>0</v>
      </c>
      <c r="E38" s="43">
        <v>0</v>
      </c>
      <c r="F38" s="37"/>
      <c r="G38" s="36" t="s">
        <v>272</v>
      </c>
      <c r="H38" s="43">
        <v>0</v>
      </c>
      <c r="I38" s="73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</row>
    <row r="39" spans="1:30" x14ac:dyDescent="0.55000000000000004">
      <c r="B39" s="36" t="s">
        <v>271</v>
      </c>
      <c r="C39" s="43">
        <v>0</v>
      </c>
      <c r="D39" s="73">
        <v>0</v>
      </c>
      <c r="E39" s="43">
        <v>0</v>
      </c>
      <c r="F39" s="37"/>
      <c r="G39" s="36" t="s">
        <v>264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</row>
    <row r="40" spans="1:30" x14ac:dyDescent="0.55000000000000004">
      <c r="B40" s="36" t="s">
        <v>267</v>
      </c>
      <c r="C40" s="43">
        <v>0</v>
      </c>
      <c r="D40" s="73">
        <v>0</v>
      </c>
      <c r="E40" s="43">
        <v>0</v>
      </c>
      <c r="F40" s="37"/>
      <c r="G40" s="36" t="s">
        <v>273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</row>
    <row r="41" spans="1:30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</row>
    <row r="42" spans="1:30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</row>
    <row r="43" spans="1:30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</row>
    <row r="44" spans="1:30" x14ac:dyDescent="0.55000000000000004">
      <c r="A44" s="78"/>
      <c r="B44"/>
      <c r="C44"/>
      <c r="D44"/>
      <c r="E44"/>
      <c r="F44"/>
      <c r="G44"/>
      <c r="H44"/>
      <c r="I44"/>
      <c r="J44"/>
      <c r="K44"/>
      <c r="L44" s="27"/>
    </row>
    <row r="45" spans="1:30" x14ac:dyDescent="0.55000000000000004">
      <c r="A45" s="78"/>
      <c r="B45"/>
      <c r="C45"/>
      <c r="D45"/>
      <c r="E45"/>
      <c r="F45"/>
      <c r="G45"/>
      <c r="H45"/>
      <c r="I45"/>
      <c r="J45"/>
      <c r="K45"/>
      <c r="L45" s="27"/>
    </row>
    <row r="46" spans="1:30" x14ac:dyDescent="0.55000000000000004">
      <c r="A46" s="78"/>
      <c r="B46"/>
      <c r="C46"/>
      <c r="D46"/>
      <c r="E46"/>
      <c r="F46"/>
      <c r="G46"/>
      <c r="H46"/>
      <c r="I46"/>
      <c r="J46"/>
      <c r="K46"/>
      <c r="L46" s="27"/>
    </row>
    <row r="47" spans="1:30" x14ac:dyDescent="0.55000000000000004">
      <c r="A47" s="78"/>
      <c r="B47"/>
      <c r="C47"/>
      <c r="D47"/>
      <c r="E47"/>
      <c r="F47"/>
      <c r="G47"/>
      <c r="H47"/>
      <c r="I47"/>
      <c r="J47"/>
      <c r="K47"/>
      <c r="L47" s="27"/>
    </row>
    <row r="48" spans="1:30" x14ac:dyDescent="0.55000000000000004">
      <c r="A48" s="78"/>
      <c r="B48"/>
      <c r="C48"/>
      <c r="D48"/>
      <c r="E48"/>
      <c r="F48"/>
      <c r="G48"/>
      <c r="H48"/>
      <c r="I48"/>
      <c r="J48"/>
      <c r="K48"/>
      <c r="L48" s="27"/>
    </row>
    <row r="49" spans="1:12" x14ac:dyDescent="0.55000000000000004">
      <c r="A49" s="78"/>
      <c r="B49"/>
      <c r="C49"/>
      <c r="D49"/>
      <c r="E49"/>
      <c r="F49"/>
      <c r="G49"/>
      <c r="H49"/>
      <c r="I49"/>
      <c r="J49"/>
      <c r="K49"/>
      <c r="L49" s="27"/>
    </row>
    <row r="50" spans="1:12" x14ac:dyDescent="0.55000000000000004">
      <c r="A50" s="78"/>
      <c r="B50"/>
      <c r="C50"/>
      <c r="D50"/>
      <c r="E50"/>
      <c r="F50"/>
      <c r="G50"/>
      <c r="H50"/>
      <c r="I50"/>
      <c r="J50"/>
      <c r="K50"/>
      <c r="L50" s="27"/>
    </row>
    <row r="51" spans="1:12" x14ac:dyDescent="0.55000000000000004">
      <c r="A51" s="78"/>
      <c r="B51"/>
      <c r="C51"/>
      <c r="D51"/>
      <c r="E51"/>
      <c r="F51"/>
      <c r="G51"/>
      <c r="H51"/>
      <c r="I51"/>
      <c r="J51"/>
      <c r="K51"/>
      <c r="L51" s="27"/>
    </row>
    <row r="52" spans="1:12" x14ac:dyDescent="0.55000000000000004">
      <c r="A52" s="78"/>
      <c r="B52"/>
      <c r="C52"/>
      <c r="D52"/>
      <c r="E52"/>
      <c r="F52"/>
      <c r="G52"/>
      <c r="H52"/>
      <c r="I52"/>
      <c r="J52"/>
      <c r="K52"/>
      <c r="L52" s="27"/>
    </row>
    <row r="53" spans="1:12" x14ac:dyDescent="0.55000000000000004">
      <c r="A53" s="78"/>
      <c r="B53"/>
      <c r="C53"/>
      <c r="D53"/>
      <c r="E53"/>
      <c r="F53"/>
      <c r="G53"/>
      <c r="H53"/>
      <c r="I53"/>
      <c r="J53"/>
      <c r="K53"/>
      <c r="L53" s="27"/>
    </row>
    <row r="54" spans="1:12" x14ac:dyDescent="0.55000000000000004">
      <c r="A54" s="78"/>
      <c r="B54"/>
      <c r="C54"/>
      <c r="D54"/>
      <c r="E54"/>
      <c r="F54"/>
      <c r="G54"/>
      <c r="H54"/>
      <c r="I54"/>
      <c r="J54"/>
      <c r="K54"/>
      <c r="L54" s="27"/>
    </row>
    <row r="55" spans="1:12" x14ac:dyDescent="0.55000000000000004">
      <c r="A55" s="78"/>
      <c r="B55"/>
      <c r="C55"/>
      <c r="D55"/>
      <c r="E55"/>
      <c r="F55"/>
      <c r="G55"/>
      <c r="H55"/>
      <c r="I55"/>
      <c r="J55"/>
      <c r="K55"/>
      <c r="L55" s="27"/>
    </row>
    <row r="56" spans="1:12" x14ac:dyDescent="0.55000000000000004">
      <c r="A56" s="78"/>
      <c r="B56"/>
      <c r="C56"/>
      <c r="D56"/>
      <c r="E56"/>
      <c r="F56"/>
      <c r="G56"/>
      <c r="H56"/>
      <c r="I56"/>
      <c r="J56"/>
      <c r="K56"/>
      <c r="L56" s="27"/>
    </row>
    <row r="57" spans="1:12" x14ac:dyDescent="0.55000000000000004">
      <c r="A57" s="78"/>
      <c r="B57"/>
      <c r="C57"/>
      <c r="D57"/>
      <c r="E57"/>
      <c r="F57"/>
      <c r="G57"/>
      <c r="H57"/>
      <c r="I57"/>
      <c r="J57"/>
      <c r="K57"/>
      <c r="L57" s="27"/>
    </row>
    <row r="58" spans="1:12" x14ac:dyDescent="0.55000000000000004">
      <c r="A58" s="78"/>
      <c r="B58"/>
      <c r="C58"/>
      <c r="D58"/>
      <c r="E58"/>
      <c r="F58"/>
      <c r="G58"/>
      <c r="H58"/>
      <c r="I58"/>
      <c r="J58"/>
      <c r="K58"/>
      <c r="L58" s="27"/>
    </row>
    <row r="59" spans="1:12" x14ac:dyDescent="0.55000000000000004">
      <c r="A59" s="78"/>
      <c r="B59"/>
      <c r="C59"/>
      <c r="D59"/>
      <c r="E59"/>
      <c r="F59"/>
      <c r="G59"/>
      <c r="H59"/>
      <c r="I59"/>
      <c r="J59"/>
      <c r="K59"/>
      <c r="L59" s="27"/>
    </row>
    <row r="60" spans="1:12" x14ac:dyDescent="0.55000000000000004">
      <c r="A60" s="78"/>
      <c r="B60"/>
      <c r="C60"/>
      <c r="D60"/>
      <c r="E60"/>
      <c r="F60"/>
      <c r="G60"/>
      <c r="H60"/>
      <c r="I60"/>
      <c r="J60"/>
      <c r="K60"/>
      <c r="L60" s="27"/>
    </row>
    <row r="61" spans="1:12" x14ac:dyDescent="0.55000000000000004">
      <c r="A61" s="78"/>
      <c r="B61"/>
      <c r="C61"/>
      <c r="D61"/>
      <c r="E61"/>
      <c r="F61"/>
      <c r="G61"/>
      <c r="H61"/>
      <c r="I61"/>
      <c r="J61"/>
      <c r="K61"/>
      <c r="L61" s="27"/>
    </row>
    <row r="62" spans="1:12" x14ac:dyDescent="0.55000000000000004">
      <c r="A62" s="78"/>
      <c r="B62"/>
      <c r="C62"/>
      <c r="D62"/>
      <c r="E62"/>
      <c r="F62"/>
      <c r="G62"/>
      <c r="H62"/>
      <c r="I62"/>
      <c r="J62"/>
      <c r="K62"/>
      <c r="L62" s="27"/>
    </row>
    <row r="63" spans="1:12" x14ac:dyDescent="0.55000000000000004">
      <c r="A63" s="78"/>
      <c r="B63"/>
      <c r="C63"/>
      <c r="D63"/>
      <c r="E63"/>
      <c r="F63"/>
      <c r="G63"/>
      <c r="H63"/>
      <c r="I63"/>
      <c r="J63"/>
      <c r="K63"/>
      <c r="L63" s="27"/>
    </row>
    <row r="64" spans="1:12" x14ac:dyDescent="0.55000000000000004">
      <c r="A64" s="78"/>
      <c r="B64"/>
      <c r="C64"/>
      <c r="D64"/>
      <c r="E64"/>
      <c r="F64"/>
      <c r="G64"/>
      <c r="H64"/>
      <c r="I64"/>
      <c r="J64"/>
      <c r="K64"/>
      <c r="L64" s="27"/>
    </row>
    <row r="65" spans="1:30" x14ac:dyDescent="0.55000000000000004">
      <c r="A65" s="78"/>
      <c r="B65"/>
      <c r="C65"/>
      <c r="D65"/>
      <c r="E65"/>
      <c r="F65"/>
      <c r="G65"/>
      <c r="H65"/>
      <c r="I65"/>
      <c r="J65"/>
      <c r="K65"/>
      <c r="L65" s="27"/>
    </row>
    <row r="66" spans="1:30" x14ac:dyDescent="0.55000000000000004">
      <c r="A66" s="78"/>
      <c r="B66"/>
      <c r="C66"/>
      <c r="D66"/>
      <c r="E66"/>
      <c r="F66"/>
      <c r="G66"/>
      <c r="H66"/>
      <c r="I66"/>
      <c r="J66"/>
      <c r="K66"/>
      <c r="L66" s="27"/>
    </row>
    <row r="67" spans="1:30" x14ac:dyDescent="0.55000000000000004">
      <c r="A67" s="78"/>
      <c r="B67"/>
      <c r="C67"/>
      <c r="D67"/>
      <c r="E67"/>
      <c r="F67"/>
      <c r="G67"/>
      <c r="H67"/>
      <c r="I67"/>
      <c r="J67"/>
      <c r="K67"/>
      <c r="L67" s="27"/>
    </row>
    <row r="68" spans="1:30" s="26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L68" s="27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 s="26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L69" s="27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 s="26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L70" s="27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 x14ac:dyDescent="0.55000000000000004">
      <c r="A71" s="27"/>
      <c r="B71"/>
      <c r="C71"/>
      <c r="D71"/>
      <c r="E71"/>
      <c r="F71"/>
      <c r="G71"/>
      <c r="H71"/>
      <c r="I71"/>
      <c r="J71"/>
      <c r="K71"/>
      <c r="L71" s="27"/>
    </row>
    <row r="72" spans="1:30" x14ac:dyDescent="0.55000000000000004">
      <c r="A72" s="27"/>
      <c r="B72"/>
      <c r="C72"/>
      <c r="D72"/>
      <c r="E72"/>
      <c r="F72"/>
      <c r="G72"/>
      <c r="H72"/>
      <c r="I72"/>
      <c r="J72"/>
      <c r="K72"/>
      <c r="L72" s="27"/>
    </row>
    <row r="73" spans="1:30" x14ac:dyDescent="0.55000000000000004">
      <c r="A73" s="27"/>
      <c r="B73"/>
      <c r="C73"/>
      <c r="D73"/>
      <c r="E73"/>
      <c r="F73"/>
      <c r="G73"/>
      <c r="H73"/>
      <c r="I73"/>
      <c r="J73"/>
      <c r="K73"/>
      <c r="L73" s="27"/>
    </row>
    <row r="74" spans="1:30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</row>
    <row r="151" spans="1:30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2:30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2:30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2:30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2:30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2:30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2:30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2:30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2:30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2:30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2:30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2:30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2:30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2:30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2:30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2:30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2:30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2:30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2:30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2:30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2:30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2:30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2:30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2:30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2:30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2:30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2:30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2:30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2:30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2:30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2:30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2:30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2:30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2:30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2:30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2:30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2:30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2:30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2:30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2:30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2:30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2:30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2:30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2:30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2:30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2:30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2:30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2:30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2:30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2:30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2:30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2:30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2:30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2:30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2:30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2:30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2:30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2:30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2:30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2:30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2:30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</row>
    <row r="221" spans="2:30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</row>
    <row r="222" spans="2:30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</row>
    <row r="223" spans="2:30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</row>
    <row r="224" spans="2:30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</row>
    <row r="225" spans="2:30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</row>
    <row r="226" spans="2:30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7" spans="2:30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</row>
    <row r="228" spans="2:30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</row>
    <row r="229" spans="2:30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</row>
    <row r="230" spans="2:30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</row>
    <row r="231" spans="2:30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</row>
    <row r="232" spans="2:30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</row>
    <row r="233" spans="2:30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</row>
    <row r="234" spans="2:30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</row>
    <row r="235" spans="2:30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</row>
    <row r="236" spans="2:30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</row>
    <row r="237" spans="2:30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</row>
    <row r="238" spans="2:30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39" spans="2:30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</row>
    <row r="240" spans="2:30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</row>
    <row r="241" spans="2:30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</row>
    <row r="242" spans="2:30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</row>
    <row r="243" spans="2:30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</row>
    <row r="244" spans="2:30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</row>
    <row r="245" spans="2:30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</row>
    <row r="246" spans="2:30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</row>
    <row r="247" spans="2:30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</row>
    <row r="248" spans="2:30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</row>
    <row r="249" spans="2:30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</row>
    <row r="250" spans="2:30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</row>
    <row r="251" spans="2:30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</row>
    <row r="252" spans="2:30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</row>
    <row r="253" spans="2:30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</row>
    <row r="254" spans="2:30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</row>
    <row r="255" spans="2:30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</row>
    <row r="256" spans="2:30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</row>
    <row r="257" spans="2:30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</row>
    <row r="258" spans="2:30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</row>
    <row r="259" spans="2:30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</row>
    <row r="260" spans="2:30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</row>
    <row r="261" spans="2:30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</row>
    <row r="262" spans="2:30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3" spans="2:30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</row>
    <row r="264" spans="2:30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</row>
    <row r="265" spans="2:30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6" spans="2:30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</row>
    <row r="267" spans="2:30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</row>
    <row r="268" spans="2:30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</row>
    <row r="269" spans="2:30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</row>
    <row r="270" spans="2:30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</row>
    <row r="271" spans="2:30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</row>
    <row r="272" spans="2:30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</row>
    <row r="273" spans="2:30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</row>
    <row r="274" spans="2:30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</row>
    <row r="275" spans="2:30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</row>
    <row r="276" spans="2:30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</row>
    <row r="277" spans="2:30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</row>
    <row r="278" spans="2:30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</row>
    <row r="279" spans="2:30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</row>
    <row r="280" spans="2:30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</row>
    <row r="281" spans="2:30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</row>
    <row r="282" spans="2:30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</row>
    <row r="283" spans="2:30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</row>
    <row r="284" spans="2:30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</row>
    <row r="285" spans="2:30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</row>
    <row r="286" spans="2:30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</row>
    <row r="287" spans="2:30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</row>
    <row r="288" spans="2:30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89" spans="2:30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</row>
    <row r="290" spans="2:30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</row>
    <row r="291" spans="2:30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</row>
    <row r="292" spans="2:30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</row>
    <row r="293" spans="2:30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</row>
    <row r="294" spans="2:30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</row>
    <row r="295" spans="2:30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</row>
    <row r="296" spans="2:30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</row>
    <row r="297" spans="2:30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</row>
    <row r="298" spans="2:30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</row>
    <row r="299" spans="2:30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</row>
    <row r="300" spans="2:30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</row>
    <row r="301" spans="2:30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2" spans="2:30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</row>
    <row r="303" spans="2:30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</row>
    <row r="304" spans="2:30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</row>
    <row r="305" spans="2:30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</row>
    <row r="306" spans="2:30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</row>
    <row r="307" spans="2:30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</row>
    <row r="308" spans="2:30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</row>
    <row r="309" spans="2:30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</row>
    <row r="310" spans="2:30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</row>
    <row r="311" spans="2:30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</row>
    <row r="312" spans="2:30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</row>
    <row r="313" spans="2:30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</row>
    <row r="314" spans="2:30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5" spans="2:30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</row>
    <row r="316" spans="2:30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</row>
    <row r="317" spans="2:30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</row>
    <row r="318" spans="2:30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</row>
    <row r="319" spans="2:30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</row>
    <row r="320" spans="2:30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</row>
    <row r="321" spans="2:30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</row>
    <row r="322" spans="2:30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</row>
    <row r="323" spans="2:30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</row>
    <row r="324" spans="2:30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</row>
    <row r="325" spans="2:30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</row>
    <row r="326" spans="2:30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</row>
    <row r="327" spans="2:30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8" spans="2:30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</row>
    <row r="329" spans="2:30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</row>
    <row r="330" spans="2:30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</row>
    <row r="331" spans="2:30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</row>
    <row r="332" spans="2:30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</row>
    <row r="333" spans="2:30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</row>
    <row r="334" spans="2:30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</row>
    <row r="335" spans="2:30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</row>
    <row r="336" spans="2:30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</row>
    <row r="337" spans="2:30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</row>
    <row r="338" spans="2:30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</row>
    <row r="339" spans="2:30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0" spans="2:30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</row>
    <row r="341" spans="2:30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</row>
    <row r="342" spans="2:30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</row>
    <row r="343" spans="2:30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</row>
    <row r="344" spans="2:30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</row>
    <row r="345" spans="2:30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</row>
    <row r="346" spans="2:30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</row>
    <row r="347" spans="2:30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</row>
    <row r="348" spans="2:30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</row>
    <row r="349" spans="2:30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</row>
    <row r="350" spans="2:30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</row>
    <row r="351" spans="2:30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2" spans="2:30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</row>
    <row r="353" spans="2:30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</row>
    <row r="354" spans="2:30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</row>
    <row r="355" spans="2:30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</row>
    <row r="356" spans="2:30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</row>
    <row r="357" spans="2:30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</row>
    <row r="358" spans="2:30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</row>
    <row r="359" spans="2:30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</row>
    <row r="360" spans="2:30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</row>
    <row r="361" spans="2:30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</row>
    <row r="362" spans="2:30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</row>
    <row r="363" spans="2:30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2:30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2:30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2:30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  <row r="367" spans="2:30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</row>
    <row r="368" spans="2:30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</row>
    <row r="369" spans="2:30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</row>
    <row r="370" spans="2:30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</row>
    <row r="371" spans="2:30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</row>
    <row r="372" spans="2:30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</row>
    <row r="373" spans="2:30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</row>
    <row r="374" spans="2:30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</row>
    <row r="375" spans="2:30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</row>
    <row r="376" spans="2:30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</row>
    <row r="377" spans="2:30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8" spans="2:30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</row>
    <row r="379" spans="2:30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</row>
    <row r="380" spans="2:30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</row>
    <row r="381" spans="2:30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</row>
    <row r="382" spans="2:30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</row>
    <row r="383" spans="2:30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</row>
    <row r="384" spans="2:30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</row>
    <row r="385" spans="2:30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</row>
    <row r="386" spans="2:30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</row>
    <row r="387" spans="2:30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</row>
    <row r="388" spans="2:30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</row>
    <row r="389" spans="2:30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0" spans="2:30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</row>
    <row r="391" spans="2:30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</row>
    <row r="392" spans="2:30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</row>
    <row r="393" spans="2:30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</row>
    <row r="394" spans="2:30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</row>
    <row r="395" spans="2:30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</row>
    <row r="396" spans="2:30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</row>
    <row r="397" spans="2:30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</row>
    <row r="398" spans="2:30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</row>
    <row r="399" spans="2:30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</row>
    <row r="400" spans="2:30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</row>
    <row r="401" spans="2:30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</row>
    <row r="402" spans="2:30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</row>
    <row r="403" spans="2:30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</row>
    <row r="404" spans="2:30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</row>
    <row r="405" spans="2:30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</row>
    <row r="406" spans="2:30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</row>
    <row r="407" spans="2:30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</row>
    <row r="408" spans="2:30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</row>
    <row r="409" spans="2:30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</row>
    <row r="410" spans="2:30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</row>
    <row r="411" spans="2:30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</row>
    <row r="412" spans="2:30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</row>
    <row r="413" spans="2:30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</row>
    <row r="414" spans="2:30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</row>
    <row r="415" spans="2:30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</row>
    <row r="416" spans="2:30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</row>
    <row r="417" spans="2:30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</row>
    <row r="418" spans="2:30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</row>
    <row r="419" spans="2:30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</row>
    <row r="420" spans="2:30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</row>
    <row r="421" spans="2:30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</row>
    <row r="422" spans="2:30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</row>
    <row r="423" spans="2:30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</row>
    <row r="424" spans="2:30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</row>
    <row r="425" spans="2:30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</row>
    <row r="426" spans="2:30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</row>
    <row r="427" spans="2:30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</row>
    <row r="428" spans="2:30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</row>
    <row r="429" spans="2:30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</row>
    <row r="430" spans="2:30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</row>
    <row r="431" spans="2:30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</row>
    <row r="432" spans="2:30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</row>
    <row r="433" spans="2:30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</row>
    <row r="434" spans="2:30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</row>
    <row r="435" spans="2:30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</row>
    <row r="436" spans="2:30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</row>
    <row r="437" spans="2:30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</row>
    <row r="438" spans="2:30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</row>
    <row r="439" spans="2:30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</row>
    <row r="440" spans="2:30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</row>
    <row r="441" spans="2:30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</row>
    <row r="442" spans="2:30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</row>
    <row r="443" spans="2:30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</row>
    <row r="444" spans="2:30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</row>
    <row r="445" spans="2:30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</row>
    <row r="446" spans="2:30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</row>
    <row r="447" spans="2:30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</row>
    <row r="448" spans="2:30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</row>
    <row r="449" spans="2:30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</row>
    <row r="450" spans="2:30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</row>
    <row r="451" spans="2:30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</row>
    <row r="452" spans="2:30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</row>
    <row r="453" spans="2:30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</row>
    <row r="454" spans="2:30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</row>
    <row r="455" spans="2:30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</row>
    <row r="456" spans="2:30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</row>
    <row r="457" spans="2:30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</row>
    <row r="458" spans="2:30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</row>
    <row r="459" spans="2:30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</row>
    <row r="460" spans="2:30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</row>
    <row r="461" spans="2:30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</row>
    <row r="462" spans="2:30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</row>
    <row r="463" spans="2:30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</row>
    <row r="464" spans="2:30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</row>
    <row r="465" spans="2:30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</row>
    <row r="466" spans="2:30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</row>
    <row r="467" spans="2:30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</row>
    <row r="468" spans="2:30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</row>
    <row r="469" spans="2:30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</row>
    <row r="470" spans="2:30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</row>
    <row r="471" spans="2:30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</row>
    <row r="472" spans="2:30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</row>
    <row r="473" spans="2:30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</row>
    <row r="474" spans="2:30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</row>
    <row r="475" spans="2:30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</row>
    <row r="476" spans="2:30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</row>
    <row r="477" spans="2:30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</row>
    <row r="478" spans="2:30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</row>
    <row r="479" spans="2:30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</row>
    <row r="480" spans="2:30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</row>
    <row r="481" spans="2:30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</row>
    <row r="482" spans="2:30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</row>
    <row r="483" spans="2:30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</row>
    <row r="484" spans="2:30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</row>
    <row r="485" spans="2:30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</row>
    <row r="486" spans="2:30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</row>
    <row r="487" spans="2:30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</row>
    <row r="488" spans="2:30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</row>
    <row r="489" spans="2:30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</row>
    <row r="490" spans="2:30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</row>
    <row r="491" spans="2:30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</row>
    <row r="492" spans="2:30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</row>
    <row r="493" spans="2:30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</row>
    <row r="494" spans="2:30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</row>
    <row r="495" spans="2:30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</row>
    <row r="496" spans="2:30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</row>
    <row r="497" spans="2:30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</row>
    <row r="498" spans="2:30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</row>
    <row r="499" spans="2:30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</row>
    <row r="500" spans="2:30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</row>
    <row r="501" spans="2:30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</row>
    <row r="502" spans="2:30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</row>
    <row r="503" spans="2:30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</row>
    <row r="504" spans="2:30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</row>
    <row r="505" spans="2:30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</row>
    <row r="506" spans="2:30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</row>
    <row r="507" spans="2:30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</row>
    <row r="508" spans="2:30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</row>
    <row r="509" spans="2:30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</row>
    <row r="510" spans="2:30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</row>
    <row r="511" spans="2:30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</row>
    <row r="512" spans="2:30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</row>
    <row r="513" spans="2:30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</row>
    <row r="514" spans="2:30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</row>
    <row r="515" spans="2:30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</row>
    <row r="516" spans="2:30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</row>
    <row r="517" spans="2:30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</row>
    <row r="518" spans="2:30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</row>
    <row r="519" spans="2:30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</row>
    <row r="520" spans="2:30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</row>
    <row r="521" spans="2:30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</row>
    <row r="522" spans="2:30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</row>
    <row r="523" spans="2:30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</row>
    <row r="524" spans="2:30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</row>
    <row r="525" spans="2:30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</row>
    <row r="526" spans="2:30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</row>
    <row r="527" spans="2:30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</row>
    <row r="528" spans="2:30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</row>
    <row r="529" spans="2:30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</row>
    <row r="530" spans="2:30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</row>
    <row r="531" spans="2:30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</row>
    <row r="532" spans="2:30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</row>
    <row r="533" spans="2:30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</row>
    <row r="534" spans="2:30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</row>
    <row r="535" spans="2:30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</row>
    <row r="536" spans="2:30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</row>
    <row r="537" spans="2:30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</row>
    <row r="538" spans="2:30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</row>
    <row r="539" spans="2:30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</row>
    <row r="540" spans="2:30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</row>
    <row r="541" spans="2:30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</row>
    <row r="542" spans="2:30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</row>
    <row r="543" spans="2:30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</row>
    <row r="544" spans="2:30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</row>
    <row r="545" spans="2:30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</row>
    <row r="546" spans="2:30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</row>
    <row r="547" spans="2:30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</row>
    <row r="548" spans="2:30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</row>
    <row r="549" spans="2:30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</row>
    <row r="550" spans="2:30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</row>
    <row r="551" spans="2:30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</row>
    <row r="552" spans="2:30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</row>
    <row r="553" spans="2:30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</row>
    <row r="554" spans="2:30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</row>
    <row r="555" spans="2:30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</row>
    <row r="556" spans="2:30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</row>
    <row r="557" spans="2:30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</row>
    <row r="558" spans="2:30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</row>
    <row r="559" spans="2:30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</row>
    <row r="560" spans="2:30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</row>
    <row r="561" spans="2:30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</row>
    <row r="562" spans="2:30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</row>
    <row r="563" spans="2:30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</row>
    <row r="564" spans="2:30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</row>
    <row r="565" spans="2:30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</row>
    <row r="566" spans="2:30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</row>
    <row r="567" spans="2:30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</row>
    <row r="568" spans="2:30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</row>
    <row r="569" spans="2:30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</row>
    <row r="570" spans="2:30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</row>
    <row r="571" spans="2:30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</row>
    <row r="572" spans="2:30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</row>
    <row r="573" spans="2:30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</row>
    <row r="574" spans="2:30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</row>
    <row r="575" spans="2:30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</row>
    <row r="576" spans="2:30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</row>
    <row r="577" spans="2:30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</row>
    <row r="578" spans="2:30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</row>
    <row r="579" spans="2:30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</row>
    <row r="580" spans="2:30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</row>
    <row r="581" spans="2:30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</row>
    <row r="582" spans="2:30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</row>
    <row r="583" spans="2:30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</row>
    <row r="584" spans="2:30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</row>
    <row r="585" spans="2:30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</row>
    <row r="586" spans="2:30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</row>
    <row r="587" spans="2:30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</row>
    <row r="588" spans="2:30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</row>
    <row r="589" spans="2:30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</row>
    <row r="590" spans="2:30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</row>
    <row r="591" spans="2:30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</row>
    <row r="592" spans="2:30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</row>
    <row r="593" spans="2:30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</row>
    <row r="594" spans="2:30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</row>
    <row r="595" spans="2:30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</row>
    <row r="596" spans="2:30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</row>
    <row r="597" spans="2:30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</row>
    <row r="598" spans="2:30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</row>
    <row r="599" spans="2:30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</row>
    <row r="600" spans="2:30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</row>
    <row r="601" spans="2:30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</row>
    <row r="602" spans="2:30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</row>
    <row r="603" spans="2:30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</row>
    <row r="604" spans="2:30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</row>
    <row r="605" spans="2:30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</row>
    <row r="606" spans="2:30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</row>
    <row r="607" spans="2:30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</row>
    <row r="608" spans="2:30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</row>
    <row r="609" spans="2:30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</row>
    <row r="610" spans="2:30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</row>
    <row r="611" spans="2:30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</row>
    <row r="612" spans="2:30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</row>
    <row r="613" spans="2:30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</row>
    <row r="614" spans="2:30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</row>
    <row r="615" spans="2:30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</row>
    <row r="616" spans="2:30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</row>
    <row r="617" spans="2:30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</row>
    <row r="618" spans="2:30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</row>
    <row r="619" spans="2:30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</row>
    <row r="620" spans="2:30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</row>
    <row r="621" spans="2:30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</row>
    <row r="622" spans="2:30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</row>
    <row r="623" spans="2:30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</row>
    <row r="624" spans="2:30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</row>
    <row r="625" spans="2:30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</row>
    <row r="626" spans="2:30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</row>
    <row r="627" spans="2:30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</row>
    <row r="628" spans="2:30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</row>
    <row r="629" spans="2:30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</row>
    <row r="630" spans="2:30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</row>
    <row r="631" spans="2:30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</row>
    <row r="632" spans="2:30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</row>
    <row r="633" spans="2:30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</row>
    <row r="634" spans="2:30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</row>
    <row r="635" spans="2:30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</row>
    <row r="636" spans="2:30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</row>
    <row r="637" spans="2:30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</row>
    <row r="638" spans="2:30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</row>
    <row r="639" spans="2:30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</row>
    <row r="640" spans="2:30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</row>
    <row r="641" spans="2:30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</row>
    <row r="642" spans="2:30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</row>
    <row r="643" spans="2:30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</row>
    <row r="644" spans="2:30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</row>
    <row r="645" spans="2:30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</row>
    <row r="646" spans="2:30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</row>
    <row r="647" spans="2:30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</row>
    <row r="648" spans="2:30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</row>
    <row r="649" spans="2:30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</row>
    <row r="650" spans="2:30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</row>
    <row r="651" spans="2:30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</row>
    <row r="652" spans="2:30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</row>
    <row r="653" spans="2:30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</row>
    <row r="654" spans="2:30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</row>
    <row r="655" spans="2:30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</row>
    <row r="656" spans="2:30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</row>
    <row r="657" spans="2:30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</row>
    <row r="658" spans="2:30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</row>
    <row r="659" spans="2:30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</row>
    <row r="660" spans="2:30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</row>
    <row r="661" spans="2:30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</row>
    <row r="662" spans="2:30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</row>
    <row r="663" spans="2:30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</row>
    <row r="664" spans="2:30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</row>
    <row r="665" spans="2:30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</row>
    <row r="666" spans="2:30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</row>
    <row r="667" spans="2:30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</row>
    <row r="668" spans="2:30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</row>
    <row r="669" spans="2:30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</row>
    <row r="670" spans="2:30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</row>
    <row r="671" spans="2:30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</row>
    <row r="672" spans="2:30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</row>
    <row r="673" spans="2:30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</row>
    <row r="674" spans="2:30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</row>
    <row r="675" spans="2:30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</row>
    <row r="676" spans="2:30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</row>
    <row r="677" spans="2:30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</row>
    <row r="678" spans="2:30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</row>
    <row r="679" spans="2:30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</row>
    <row r="680" spans="2:30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</row>
    <row r="681" spans="2:30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</row>
    <row r="682" spans="2:30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</row>
    <row r="683" spans="2:30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</row>
    <row r="684" spans="2:30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</row>
    <row r="685" spans="2:30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</row>
    <row r="686" spans="2:30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</row>
    <row r="687" spans="2:30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</row>
    <row r="688" spans="2:30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</row>
    <row r="689" spans="2:30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</row>
    <row r="690" spans="2:30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</row>
    <row r="691" spans="2:30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</row>
    <row r="692" spans="2:30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</row>
    <row r="693" spans="2:30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</row>
    <row r="694" spans="2:30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</row>
    <row r="695" spans="2:30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</row>
    <row r="696" spans="2:30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</row>
    <row r="697" spans="2:30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</row>
    <row r="698" spans="2:30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</row>
    <row r="699" spans="2:30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</row>
    <row r="700" spans="2:30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</row>
    <row r="701" spans="2:30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</row>
    <row r="702" spans="2:30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</row>
    <row r="703" spans="2:30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</row>
    <row r="704" spans="2:30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</row>
    <row r="705" spans="2:30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</row>
    <row r="706" spans="2:30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</row>
    <row r="707" spans="2:30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</row>
    <row r="708" spans="2:30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</row>
    <row r="709" spans="2:30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</row>
    <row r="710" spans="2:30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</row>
    <row r="711" spans="2:30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</row>
    <row r="712" spans="2:30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</row>
    <row r="713" spans="2:30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</row>
    <row r="714" spans="2:30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</row>
    <row r="715" spans="2:30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</row>
    <row r="716" spans="2:30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</row>
    <row r="717" spans="2:30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</row>
    <row r="718" spans="2:30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</row>
    <row r="719" spans="2:30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</row>
    <row r="720" spans="2:30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</row>
    <row r="721" spans="2:30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</row>
    <row r="722" spans="2:30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</row>
    <row r="723" spans="2:30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</row>
    <row r="724" spans="2:30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</row>
    <row r="725" spans="2:30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</row>
    <row r="726" spans="2:30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</row>
    <row r="727" spans="2:30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</row>
    <row r="728" spans="2:30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</row>
    <row r="729" spans="2:30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</row>
    <row r="730" spans="2:30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</row>
    <row r="731" spans="2:30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</row>
    <row r="732" spans="2:30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</row>
    <row r="733" spans="2:30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</row>
    <row r="734" spans="2:30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</row>
    <row r="735" spans="2:30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</row>
    <row r="736" spans="2:30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</row>
    <row r="737" spans="2:30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</row>
    <row r="738" spans="2:30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</row>
    <row r="739" spans="2:30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</row>
    <row r="740" spans="2:30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</row>
    <row r="741" spans="2:30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</row>
    <row r="742" spans="2:30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</row>
    <row r="743" spans="2:30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</row>
    <row r="744" spans="2:30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</row>
    <row r="745" spans="2:30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</row>
    <row r="746" spans="2:30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</row>
    <row r="747" spans="2:30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</row>
    <row r="748" spans="2:30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</row>
    <row r="749" spans="2:30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</row>
    <row r="750" spans="2:30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</row>
    <row r="751" spans="2:30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</row>
    <row r="752" spans="2:30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</row>
    <row r="753" spans="2:30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</row>
    <row r="754" spans="2:30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</row>
    <row r="755" spans="2:30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</row>
    <row r="756" spans="2:30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</row>
    <row r="757" spans="2:30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</row>
    <row r="758" spans="2:30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</row>
    <row r="759" spans="2:30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</row>
    <row r="760" spans="2:30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</row>
    <row r="761" spans="2:30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</row>
    <row r="762" spans="2:30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</row>
    <row r="763" spans="2:30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</row>
    <row r="764" spans="2:30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</row>
    <row r="765" spans="2:30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</row>
    <row r="766" spans="2:30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</row>
    <row r="767" spans="2:30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</row>
    <row r="768" spans="2:30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</row>
    <row r="769" spans="2:30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</row>
    <row r="770" spans="2:30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</row>
    <row r="771" spans="2:30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</row>
    <row r="772" spans="2:30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</row>
    <row r="773" spans="2:30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</row>
    <row r="774" spans="2:30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</row>
    <row r="775" spans="2:30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</row>
    <row r="776" spans="2:30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</row>
    <row r="777" spans="2:30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</row>
    <row r="778" spans="2:30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</row>
    <row r="779" spans="2:30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</row>
    <row r="780" spans="2:30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</row>
    <row r="781" spans="2:30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</row>
    <row r="782" spans="2:30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</row>
    <row r="783" spans="2:30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</row>
    <row r="784" spans="2:30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</row>
    <row r="785" spans="2:30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</row>
    <row r="786" spans="2:30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</row>
    <row r="787" spans="2:30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</row>
    <row r="788" spans="2:30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</row>
    <row r="789" spans="2:30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</row>
    <row r="790" spans="2:30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</row>
    <row r="791" spans="2:30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</row>
    <row r="792" spans="2:30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</row>
    <row r="793" spans="2:30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</row>
    <row r="794" spans="2:30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</row>
    <row r="795" spans="2:30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</row>
    <row r="796" spans="2:30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</row>
    <row r="797" spans="2:30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</row>
    <row r="798" spans="2:30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</row>
    <row r="799" spans="2:30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</row>
    <row r="800" spans="2:30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</row>
    <row r="801" spans="2:30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</row>
    <row r="802" spans="2:30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</row>
    <row r="803" spans="2:30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</row>
    <row r="804" spans="2:30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</row>
    <row r="805" spans="2:30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</row>
    <row r="806" spans="2:30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</row>
    <row r="807" spans="2:30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</row>
    <row r="808" spans="2:30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</row>
    <row r="809" spans="2:30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</row>
    <row r="810" spans="2:30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</row>
    <row r="811" spans="2:30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</row>
    <row r="812" spans="2:30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</row>
    <row r="813" spans="2:30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</row>
    <row r="814" spans="2:30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</row>
    <row r="815" spans="2:30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</row>
    <row r="816" spans="2:30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</row>
    <row r="817" spans="2:30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</row>
    <row r="818" spans="2:30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</row>
    <row r="819" spans="2:30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</row>
    <row r="820" spans="2:30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</row>
    <row r="821" spans="2:30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</row>
    <row r="822" spans="2:30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</row>
    <row r="823" spans="2:30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</row>
    <row r="824" spans="2:30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</row>
    <row r="825" spans="2:30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</row>
    <row r="826" spans="2:30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</row>
    <row r="827" spans="2:30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</row>
    <row r="828" spans="2:30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</row>
    <row r="829" spans="2:30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</row>
    <row r="830" spans="2:30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</row>
    <row r="831" spans="2:30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</row>
    <row r="832" spans="2:30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</row>
    <row r="833" spans="2:30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</row>
    <row r="834" spans="2:30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</row>
    <row r="835" spans="2:30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</row>
    <row r="836" spans="2:30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</row>
    <row r="837" spans="2:30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</row>
    <row r="838" spans="2:30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</row>
    <row r="839" spans="2:30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</row>
    <row r="840" spans="2:30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</row>
    <row r="841" spans="2:30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</row>
    <row r="842" spans="2:30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</row>
    <row r="843" spans="2:30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</row>
    <row r="844" spans="2:30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</row>
    <row r="845" spans="2:30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</row>
    <row r="846" spans="2:30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</row>
    <row r="847" spans="2:30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</row>
    <row r="848" spans="2:30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</row>
    <row r="849" spans="2:30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</row>
    <row r="850" spans="2:30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</row>
    <row r="851" spans="2:30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</row>
    <row r="852" spans="2:30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</row>
    <row r="853" spans="2:30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</row>
    <row r="854" spans="2:30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</row>
    <row r="855" spans="2:30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</row>
    <row r="856" spans="2:30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</row>
    <row r="857" spans="2:30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</row>
    <row r="858" spans="2:30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</row>
    <row r="859" spans="2:30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</row>
    <row r="860" spans="2:30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</row>
    <row r="861" spans="2:30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</row>
    <row r="862" spans="2:30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</row>
    <row r="863" spans="2:30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</row>
    <row r="864" spans="2:30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</row>
    <row r="865" spans="2:30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</row>
    <row r="866" spans="2:30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</row>
    <row r="867" spans="2:30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</row>
    <row r="868" spans="2:30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</row>
    <row r="869" spans="2:30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</row>
    <row r="870" spans="2:30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</row>
    <row r="871" spans="2:30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</row>
    <row r="872" spans="2:30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</row>
    <row r="873" spans="2:30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</row>
    <row r="874" spans="2:30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</row>
    <row r="875" spans="2:30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</row>
    <row r="876" spans="2:30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</row>
    <row r="877" spans="2:30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</row>
    <row r="878" spans="2:30" s="26" customFormat="1" x14ac:dyDescent="0.55000000000000004">
      <c r="B878" s="37"/>
      <c r="C878" s="37"/>
      <c r="D878" s="37"/>
      <c r="E878" s="37"/>
      <c r="F878" s="16"/>
      <c r="G878" s="37"/>
      <c r="H878" s="44"/>
      <c r="I878" s="38"/>
      <c r="J878" s="70"/>
      <c r="K878" s="70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</row>
    <row r="879" spans="2:30" s="26" customFormat="1" x14ac:dyDescent="0.55000000000000004">
      <c r="B879" s="37"/>
      <c r="C879" s="37"/>
      <c r="D879" s="37"/>
      <c r="E879" s="37"/>
      <c r="F879" s="16"/>
      <c r="G879" s="37"/>
      <c r="H879" s="44"/>
      <c r="I879" s="38"/>
      <c r="J879" s="70"/>
      <c r="K879" s="70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</row>
    <row r="880" spans="2:30" s="26" customFormat="1" x14ac:dyDescent="0.55000000000000004">
      <c r="B880" s="37"/>
      <c r="C880" s="37"/>
      <c r="D880" s="37"/>
      <c r="E880" s="37"/>
      <c r="F880" s="16"/>
      <c r="G880" s="37"/>
      <c r="H880" s="44"/>
      <c r="I880" s="38"/>
      <c r="J880" s="70"/>
      <c r="K880" s="70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</row>
    <row r="881" spans="1:30" s="26" customFormat="1" x14ac:dyDescent="0.55000000000000004">
      <c r="B881" s="37"/>
      <c r="C881" s="37"/>
      <c r="D881" s="37"/>
      <c r="E881" s="37"/>
      <c r="F881" s="16"/>
      <c r="G881" s="37"/>
      <c r="H881" s="44"/>
      <c r="I881" s="38"/>
      <c r="J881" s="70"/>
      <c r="K881" s="70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</row>
    <row r="882" spans="1:30" s="26" customFormat="1" x14ac:dyDescent="0.55000000000000004">
      <c r="B882" s="37"/>
      <c r="C882" s="37"/>
      <c r="D882" s="37"/>
      <c r="E882" s="37"/>
      <c r="F882" s="16"/>
      <c r="G882" s="37"/>
      <c r="H882" s="44"/>
      <c r="I882" s="38"/>
      <c r="J882" s="70"/>
      <c r="K882" s="70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</row>
    <row r="883" spans="1:30" s="26" customFormat="1" x14ac:dyDescent="0.55000000000000004">
      <c r="B883" s="37"/>
      <c r="C883" s="37"/>
      <c r="D883" s="37"/>
      <c r="E883" s="37"/>
      <c r="F883" s="16"/>
      <c r="G883" s="37"/>
      <c r="H883" s="44"/>
      <c r="I883" s="38"/>
      <c r="J883" s="70"/>
      <c r="K883" s="70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</row>
    <row r="884" spans="1:30" s="26" customFormat="1" x14ac:dyDescent="0.55000000000000004">
      <c r="B884" s="37"/>
      <c r="C884" s="37"/>
      <c r="D884" s="37"/>
      <c r="E884" s="37"/>
      <c r="F884" s="16"/>
      <c r="G884" s="37"/>
      <c r="H884" s="44"/>
      <c r="I884" s="38"/>
      <c r="J884" s="70"/>
      <c r="K884" s="70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</row>
    <row r="885" spans="1:30" s="26" customFormat="1" x14ac:dyDescent="0.55000000000000004">
      <c r="B885" s="37"/>
      <c r="C885" s="37"/>
      <c r="D885" s="37"/>
      <c r="E885" s="37"/>
      <c r="F885" s="16"/>
      <c r="G885" s="37"/>
      <c r="H885" s="44"/>
      <c r="I885" s="38"/>
      <c r="J885" s="70"/>
      <c r="K885" s="70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</row>
    <row r="886" spans="1:30" s="26" customFormat="1" x14ac:dyDescent="0.55000000000000004">
      <c r="B886" s="37"/>
      <c r="C886" s="37"/>
      <c r="D886" s="37"/>
      <c r="E886" s="37"/>
      <c r="F886" s="16"/>
      <c r="G886" s="37"/>
      <c r="H886" s="44"/>
      <c r="I886" s="38"/>
      <c r="J886" s="70"/>
      <c r="K886" s="70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</row>
    <row r="887" spans="1:30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</row>
    <row r="888" spans="1:30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</row>
    <row r="889" spans="1:30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</row>
    <row r="890" spans="1:30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</row>
    <row r="891" spans="1:30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</row>
    <row r="892" spans="1:30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</row>
    <row r="893" spans="1:30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</row>
    <row r="894" spans="1:30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</row>
    <row r="895" spans="1:30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</row>
    <row r="896" spans="1:30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</row>
    <row r="897" spans="1:30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</row>
    <row r="898" spans="1:30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</row>
    <row r="899" spans="1:30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</row>
    <row r="900" spans="1:30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</row>
    <row r="901" spans="1:30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</row>
    <row r="902" spans="1:30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</row>
    <row r="903" spans="1:30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</row>
    <row r="904" spans="1:30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</row>
    <row r="905" spans="1:30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</row>
    <row r="906" spans="1:30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</row>
    <row r="907" spans="1:30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</row>
    <row r="908" spans="1:30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</row>
    <row r="909" spans="1:30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</row>
    <row r="910" spans="1:30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</row>
    <row r="911" spans="1:30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</row>
    <row r="912" spans="1:30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</row>
    <row r="913" spans="1:30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</row>
    <row r="914" spans="1:30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</row>
    <row r="915" spans="1:30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</row>
    <row r="916" spans="1:30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</row>
    <row r="917" spans="1:30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</row>
    <row r="918" spans="1:30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</row>
    <row r="919" spans="1:30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</row>
    <row r="920" spans="1:30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</row>
    <row r="921" spans="1:30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</row>
    <row r="922" spans="1:30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</row>
    <row r="923" spans="1:30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</row>
    <row r="924" spans="1:30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</row>
    <row r="925" spans="1:30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</row>
    <row r="926" spans="1:30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</row>
    <row r="927" spans="1:30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</row>
    <row r="928" spans="1:30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</row>
    <row r="929" spans="1:30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</row>
    <row r="930" spans="1:30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</row>
    <row r="931" spans="1:30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</row>
    <row r="932" spans="1:30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</row>
    <row r="933" spans="1:30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</row>
    <row r="934" spans="1:30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</row>
    <row r="935" spans="1:30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</row>
    <row r="936" spans="1:30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</row>
    <row r="937" spans="1:30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</row>
    <row r="938" spans="1:30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</row>
    <row r="939" spans="1:30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</row>
    <row r="940" spans="1:30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</row>
    <row r="941" spans="1:30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</row>
    <row r="942" spans="1:30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</row>
    <row r="943" spans="1:30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</row>
    <row r="944" spans="1:30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</row>
    <row r="945" spans="1:30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</row>
    <row r="946" spans="1:30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</row>
    <row r="947" spans="1:30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</row>
    <row r="948" spans="1:30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</row>
    <row r="949" spans="1:30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</row>
    <row r="950" spans="1:30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</row>
    <row r="951" spans="1:30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</row>
    <row r="952" spans="1:30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</row>
    <row r="953" spans="1:30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</row>
    <row r="954" spans="1:30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</row>
    <row r="955" spans="1:30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</row>
    <row r="956" spans="1:30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</row>
    <row r="957" spans="1:30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</row>
    <row r="958" spans="1:30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</row>
    <row r="959" spans="1:30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</row>
    <row r="960" spans="1:30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</row>
    <row r="961" spans="1:30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</row>
    <row r="962" spans="1:30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</row>
    <row r="963" spans="1:30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</row>
    <row r="964" spans="1:30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</row>
    <row r="965" spans="1:30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</row>
    <row r="966" spans="1:30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</row>
    <row r="967" spans="1:30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</row>
    <row r="968" spans="1:30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</row>
    <row r="969" spans="1:30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</row>
    <row r="970" spans="1:30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</row>
    <row r="971" spans="1:30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</row>
    <row r="972" spans="1:30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</row>
    <row r="973" spans="1:30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</row>
    <row r="974" spans="1:30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</row>
    <row r="975" spans="1:30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</row>
    <row r="976" spans="1:30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</row>
    <row r="977" spans="1:30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</row>
    <row r="978" spans="1:30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</row>
    <row r="979" spans="1:30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</row>
    <row r="980" spans="1:30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</row>
    <row r="981" spans="1:30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</row>
    <row r="982" spans="1:30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</row>
    <row r="983" spans="1:30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</row>
    <row r="984" spans="1:30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</row>
    <row r="985" spans="1:30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</row>
    <row r="986" spans="1:30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</row>
    <row r="987" spans="1:30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</row>
    <row r="988" spans="1:30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</row>
    <row r="989" spans="1:30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</row>
    <row r="990" spans="1:30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</row>
    <row r="991" spans="1:30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</row>
    <row r="992" spans="1:30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</row>
    <row r="993" spans="1:30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</row>
    <row r="994" spans="1:30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</row>
    <row r="995" spans="1:30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</row>
    <row r="996" spans="1:30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</row>
    <row r="997" spans="1:30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</row>
    <row r="998" spans="1:30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</row>
    <row r="999" spans="1:30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</row>
    <row r="1000" spans="1:30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</row>
    <row r="1001" spans="1:30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</row>
    <row r="1002" spans="1:30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</row>
    <row r="1003" spans="1:30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</row>
    <row r="1004" spans="1:30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</row>
    <row r="1005" spans="1:30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</row>
    <row r="1006" spans="1:30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</row>
    <row r="1007" spans="1:30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</row>
    <row r="1008" spans="1:30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</row>
    <row r="1009" spans="1:30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</row>
    <row r="1010" spans="1:30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</row>
    <row r="1011" spans="1:30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</row>
    <row r="1012" spans="1:30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</row>
    <row r="1013" spans="1:30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</row>
    <row r="1014" spans="1:30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</row>
    <row r="1015" spans="1:30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</row>
    <row r="1016" spans="1:30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</row>
    <row r="1017" spans="1:30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</row>
    <row r="1018" spans="1:30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</row>
    <row r="1019" spans="1:30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</row>
    <row r="1020" spans="1:30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</row>
    <row r="1021" spans="1:30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</row>
    <row r="1022" spans="1:30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</row>
    <row r="1023" spans="1:30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</row>
    <row r="1024" spans="1:30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</row>
    <row r="1025" spans="1:30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</row>
    <row r="1026" spans="1:30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</row>
    <row r="1027" spans="1:30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</row>
    <row r="1028" spans="1:30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</row>
    <row r="1029" spans="1:30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</row>
    <row r="1030" spans="1:30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</row>
    <row r="1031" spans="1:30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</row>
    <row r="1032" spans="1:30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</row>
    <row r="1033" spans="1:30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</row>
    <row r="1034" spans="1:30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</row>
    <row r="1035" spans="1:30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</row>
    <row r="1036" spans="1:30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</row>
    <row r="1037" spans="1:30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</row>
    <row r="1038" spans="1:30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</row>
    <row r="1039" spans="1:30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</row>
    <row r="1040" spans="1:30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</row>
    <row r="1041" spans="1:30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</row>
    <row r="1042" spans="1:30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</row>
    <row r="1043" spans="1:30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</row>
    <row r="1044" spans="1:30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</row>
    <row r="1045" spans="1:30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</row>
    <row r="1046" spans="1:30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</row>
    <row r="1047" spans="1:30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</row>
    <row r="1048" spans="1:30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</row>
    <row r="1049" spans="1:30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</row>
    <row r="1050" spans="1:30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</row>
    <row r="1051" spans="1:30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</row>
    <row r="1052" spans="1:30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</row>
    <row r="1053" spans="1:30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</row>
    <row r="1054" spans="1:30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</row>
    <row r="1055" spans="1:30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</row>
    <row r="1056" spans="1:30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</row>
    <row r="1057" spans="1:30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</row>
    <row r="1058" spans="1:30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</row>
    <row r="1059" spans="1:30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</row>
    <row r="1060" spans="1:30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</row>
    <row r="1061" spans="1:30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</row>
    <row r="1062" spans="1:30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</row>
    <row r="1063" spans="1:30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</row>
    <row r="1064" spans="1:30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</row>
    <row r="1065" spans="1:30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</row>
    <row r="1066" spans="1:30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</row>
    <row r="1067" spans="1:30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</row>
    <row r="1068" spans="1:30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</row>
    <row r="1069" spans="1:30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</row>
    <row r="1070" spans="1:30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</row>
    <row r="1071" spans="1:30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</row>
    <row r="1072" spans="1:30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</row>
    <row r="1073" spans="1:30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</row>
    <row r="1074" spans="1:30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</row>
    <row r="1075" spans="1:30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</row>
    <row r="1076" spans="1:30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</row>
    <row r="1077" spans="1:30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</row>
    <row r="1078" spans="1:30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</row>
    <row r="1079" spans="1:30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</row>
    <row r="1080" spans="1:30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</row>
    <row r="1081" spans="1:30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</row>
    <row r="1082" spans="1:30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</row>
    <row r="1083" spans="1:30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</row>
    <row r="1084" spans="1:30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</row>
    <row r="1085" spans="1:30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</row>
    <row r="1086" spans="1:30" s="70" customFormat="1" x14ac:dyDescent="0.55000000000000004">
      <c r="A1086" s="26"/>
      <c r="B1086"/>
      <c r="C1086"/>
      <c r="D1086"/>
      <c r="E1086"/>
      <c r="F1086" s="16"/>
      <c r="G1086"/>
      <c r="H1086" s="40"/>
      <c r="I1086" s="31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</row>
    <row r="1087" spans="1:30" s="70" customFormat="1" x14ac:dyDescent="0.55000000000000004">
      <c r="A1087" s="26"/>
      <c r="B1087"/>
      <c r="C1087"/>
      <c r="D1087"/>
      <c r="E1087"/>
      <c r="F1087" s="16"/>
      <c r="G1087"/>
      <c r="H1087" s="40"/>
      <c r="I1087" s="31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</row>
    <row r="1088" spans="1:30" s="70" customFormat="1" x14ac:dyDescent="0.55000000000000004">
      <c r="A1088" s="26"/>
      <c r="B1088"/>
      <c r="C1088"/>
      <c r="D1088"/>
      <c r="E1088"/>
      <c r="F1088" s="16"/>
      <c r="G1088"/>
      <c r="H1088" s="40"/>
      <c r="I1088" s="31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</row>
    <row r="1089" spans="1:30" s="70" customFormat="1" x14ac:dyDescent="0.55000000000000004">
      <c r="A1089" s="26"/>
      <c r="B1089"/>
      <c r="C1089"/>
      <c r="D1089"/>
      <c r="E1089"/>
      <c r="F1089" s="16"/>
      <c r="G1089"/>
      <c r="H1089" s="40"/>
      <c r="I1089" s="31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</row>
    <row r="1090" spans="1:30" s="70" customFormat="1" x14ac:dyDescent="0.55000000000000004">
      <c r="A1090" s="26"/>
      <c r="B1090"/>
      <c r="C1090"/>
      <c r="D1090"/>
      <c r="E1090"/>
      <c r="F1090" s="16"/>
      <c r="G1090"/>
      <c r="H1090" s="40"/>
      <c r="I1090" s="31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</row>
    <row r="1091" spans="1:30" s="70" customFormat="1" x14ac:dyDescent="0.55000000000000004">
      <c r="A1091" s="26"/>
      <c r="B1091"/>
      <c r="C1091"/>
      <c r="D1091"/>
      <c r="E1091"/>
      <c r="F1091" s="16"/>
      <c r="G1091"/>
      <c r="H1091" s="40"/>
      <c r="I1091" s="31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</row>
    <row r="1092" spans="1:30" s="70" customFormat="1" x14ac:dyDescent="0.55000000000000004">
      <c r="A1092" s="26"/>
      <c r="B1092"/>
      <c r="C1092"/>
      <c r="D1092"/>
      <c r="E1092"/>
      <c r="F1092" s="16"/>
      <c r="G1092"/>
      <c r="H1092" s="40"/>
      <c r="I1092" s="31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</row>
    <row r="1093" spans="1:30" s="70" customFormat="1" x14ac:dyDescent="0.55000000000000004">
      <c r="A1093" s="26"/>
      <c r="B1093"/>
      <c r="C1093"/>
      <c r="D1093"/>
      <c r="E1093"/>
      <c r="F1093" s="16"/>
      <c r="G1093"/>
      <c r="H1093" s="40"/>
      <c r="I1093" s="31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</row>
    <row r="1094" spans="1:30" s="70" customFormat="1" x14ac:dyDescent="0.55000000000000004">
      <c r="A1094" s="26"/>
      <c r="B1094"/>
      <c r="C1094"/>
      <c r="D1094"/>
      <c r="E1094"/>
      <c r="F1094" s="16"/>
      <c r="G1094"/>
      <c r="H1094" s="40"/>
      <c r="I1094" s="31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</row>
    <row r="1095" spans="1:30" s="70" customFormat="1" x14ac:dyDescent="0.55000000000000004">
      <c r="A1095" s="26"/>
      <c r="B1095"/>
      <c r="C1095"/>
      <c r="D1095"/>
      <c r="E1095"/>
      <c r="F1095" s="16"/>
      <c r="G1095"/>
      <c r="H1095" s="40"/>
      <c r="I1095" s="31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76" max="20" man="1"/>
  </rowBreaks>
  <colBreaks count="2" manualBreakCount="2">
    <brk id="5" max="42" man="1"/>
    <brk id="10" max="42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D9DBD-9292-424B-85C9-1C8AC1693597}">
  <dimension ref="A1:AC1070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9" width="9.1015625" style="1" customWidth="1"/>
    <col min="30" max="16384" width="7.578125" style="27"/>
  </cols>
  <sheetData>
    <row r="1" spans="1:29" s="18" customFormat="1" ht="23.25" customHeight="1" thickBot="1" x14ac:dyDescent="0.45">
      <c r="A1" s="15"/>
      <c r="B1" s="94" t="s">
        <v>869</v>
      </c>
      <c r="C1" s="95"/>
      <c r="D1" s="30"/>
      <c r="E1" s="30"/>
      <c r="F1" s="17"/>
      <c r="G1" s="96"/>
      <c r="H1" s="96"/>
      <c r="I1" s="96"/>
      <c r="J1" s="96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</row>
    <row r="2" spans="1:29" s="22" customFormat="1" ht="54.6" customHeight="1" x14ac:dyDescent="0.4">
      <c r="A2" s="19"/>
      <c r="B2" s="39" t="s">
        <v>888</v>
      </c>
      <c r="C2" s="97" t="s">
        <v>901</v>
      </c>
      <c r="D2" s="97"/>
      <c r="E2" s="97"/>
      <c r="F2" s="20"/>
      <c r="G2" s="39" t="s">
        <v>888</v>
      </c>
      <c r="H2" s="97" t="s">
        <v>902</v>
      </c>
      <c r="I2" s="97"/>
      <c r="J2" s="97"/>
      <c r="K2" s="72"/>
      <c r="L2" s="90" t="s">
        <v>897</v>
      </c>
      <c r="M2" s="90"/>
      <c r="N2" s="90"/>
      <c r="O2" s="90"/>
      <c r="P2" s="90"/>
      <c r="Q2" s="90"/>
      <c r="R2" s="90"/>
      <c r="S2" s="90"/>
      <c r="T2" s="90"/>
      <c r="U2" s="90"/>
      <c r="V2" s="77"/>
      <c r="W2" s="77"/>
      <c r="X2" s="77"/>
      <c r="Y2" s="77"/>
      <c r="Z2" s="53"/>
      <c r="AA2" s="53"/>
      <c r="AB2" s="53"/>
      <c r="AC2" s="53"/>
    </row>
    <row r="3" spans="1:29" s="22" customFormat="1" x14ac:dyDescent="0.55000000000000004">
      <c r="A3" s="19"/>
      <c r="B3" s="99" t="s">
        <v>866</v>
      </c>
      <c r="C3" s="100" t="s">
        <v>862</v>
      </c>
      <c r="D3" s="101" t="s">
        <v>880</v>
      </c>
      <c r="E3" s="101" t="s">
        <v>881</v>
      </c>
      <c r="F3" s="109"/>
      <c r="G3" s="99" t="s">
        <v>866</v>
      </c>
      <c r="H3" s="100" t="s">
        <v>862</v>
      </c>
      <c r="I3" s="101" t="s">
        <v>880</v>
      </c>
      <c r="J3" s="101" t="s">
        <v>881</v>
      </c>
      <c r="K3" s="74"/>
      <c r="L3" s="90"/>
      <c r="M3" s="90"/>
      <c r="N3" s="90"/>
      <c r="O3" s="90"/>
      <c r="P3" s="90"/>
      <c r="Q3" s="90"/>
      <c r="R3" s="90"/>
      <c r="S3" s="90"/>
      <c r="T3" s="90"/>
      <c r="U3" s="90"/>
      <c r="V3" s="77"/>
      <c r="W3" s="77"/>
      <c r="X3" s="77"/>
      <c r="Y3" s="77"/>
      <c r="Z3" s="53"/>
      <c r="AA3" s="53"/>
      <c r="AB3" s="53"/>
      <c r="AC3" s="53"/>
    </row>
    <row r="4" spans="1:29" s="22" customFormat="1" x14ac:dyDescent="0.55000000000000004">
      <c r="A4" s="19"/>
      <c r="B4" s="103" t="s">
        <v>864</v>
      </c>
      <c r="C4" s="104">
        <v>251</v>
      </c>
      <c r="D4" s="105">
        <v>430377.76302788832</v>
      </c>
      <c r="E4" s="104">
        <v>1876.3868605577691</v>
      </c>
      <c r="F4" s="109"/>
      <c r="G4" s="103" t="s">
        <v>864</v>
      </c>
      <c r="H4" s="104">
        <v>40</v>
      </c>
      <c r="I4" s="105">
        <v>358502.3235</v>
      </c>
      <c r="J4" s="104">
        <v>1553.4963499999999</v>
      </c>
      <c r="K4" s="43"/>
      <c r="L4" s="90"/>
      <c r="M4" s="90"/>
      <c r="N4" s="90"/>
      <c r="O4" s="90"/>
      <c r="P4" s="90"/>
      <c r="Q4" s="90"/>
      <c r="R4" s="90"/>
      <c r="S4" s="90"/>
      <c r="T4" s="90"/>
      <c r="U4" s="90"/>
      <c r="V4" s="77"/>
      <c r="W4" s="77"/>
      <c r="X4" s="77"/>
      <c r="Y4" s="77"/>
      <c r="Z4" s="53"/>
      <c r="AA4" s="53"/>
      <c r="AB4" s="53"/>
      <c r="AC4" s="53"/>
    </row>
    <row r="5" spans="1:29" s="22" customFormat="1" x14ac:dyDescent="0.55000000000000004">
      <c r="A5" s="19"/>
      <c r="B5" s="106" t="s">
        <v>255</v>
      </c>
      <c r="C5" s="107">
        <v>44</v>
      </c>
      <c r="D5" s="108">
        <v>503880.97</v>
      </c>
      <c r="E5" s="107">
        <v>2193.1348636363637</v>
      </c>
      <c r="F5" s="109"/>
      <c r="G5" s="106" t="s">
        <v>255</v>
      </c>
      <c r="H5" s="107">
        <v>12</v>
      </c>
      <c r="I5" s="108">
        <v>394295.54166666669</v>
      </c>
      <c r="J5" s="107">
        <v>1708.6078333333332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</row>
    <row r="6" spans="1:29" s="22" customFormat="1" x14ac:dyDescent="0.55000000000000004">
      <c r="A6" s="19"/>
      <c r="B6" s="36" t="s">
        <v>255</v>
      </c>
      <c r="C6" s="43">
        <v>38</v>
      </c>
      <c r="D6" s="73">
        <v>519045.79157894739</v>
      </c>
      <c r="E6" s="43">
        <v>2258.3700526315788</v>
      </c>
      <c r="F6" s="37"/>
      <c r="G6" s="36" t="s">
        <v>255</v>
      </c>
      <c r="H6" s="43">
        <v>11</v>
      </c>
      <c r="I6" s="73">
        <v>393895.09090909088</v>
      </c>
      <c r="J6" s="43">
        <v>1706.916909090909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</row>
    <row r="7" spans="1:29" s="22" customFormat="1" x14ac:dyDescent="0.55000000000000004">
      <c r="A7" s="19"/>
      <c r="B7" s="36" t="s">
        <v>257</v>
      </c>
      <c r="C7" s="43">
        <v>6</v>
      </c>
      <c r="D7" s="73">
        <v>407837.09999999992</v>
      </c>
      <c r="E7" s="43">
        <v>1779.9786666666666</v>
      </c>
      <c r="F7" s="37"/>
      <c r="G7" s="36" t="s">
        <v>257</v>
      </c>
      <c r="H7" s="43">
        <v>1</v>
      </c>
      <c r="I7" s="73">
        <v>398700.5</v>
      </c>
      <c r="J7" s="43">
        <v>1727.2079999999999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</row>
    <row r="8" spans="1:29" s="22" customFormat="1" x14ac:dyDescent="0.55000000000000004">
      <c r="A8" s="19"/>
      <c r="B8" s="106" t="s">
        <v>296</v>
      </c>
      <c r="C8" s="107">
        <v>117</v>
      </c>
      <c r="D8" s="108">
        <v>428291.91572649567</v>
      </c>
      <c r="E8" s="107">
        <v>1867.2718461538466</v>
      </c>
      <c r="F8" s="109"/>
      <c r="G8" s="106" t="s">
        <v>296</v>
      </c>
      <c r="H8" s="107">
        <v>16</v>
      </c>
      <c r="I8" s="108">
        <v>368584.51874999999</v>
      </c>
      <c r="J8" s="107">
        <v>1597.2241249999997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</row>
    <row r="9" spans="1:29" s="22" customFormat="1" x14ac:dyDescent="0.55000000000000004">
      <c r="A9" s="19"/>
      <c r="B9" s="36" t="s">
        <v>307</v>
      </c>
      <c r="C9" s="43">
        <v>17</v>
      </c>
      <c r="D9" s="73">
        <v>175914.21058823526</v>
      </c>
      <c r="E9" s="43">
        <v>760.65035294117649</v>
      </c>
      <c r="F9" s="37"/>
      <c r="G9" s="36" t="s">
        <v>307</v>
      </c>
      <c r="H9" s="43">
        <v>4</v>
      </c>
      <c r="I9" s="73">
        <v>175914.215</v>
      </c>
      <c r="J9" s="43">
        <v>762.43299999999999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</row>
    <row r="10" spans="1:29" s="22" customFormat="1" x14ac:dyDescent="0.55000000000000004">
      <c r="A10" s="19"/>
      <c r="B10" s="36" t="s">
        <v>320</v>
      </c>
      <c r="C10" s="43">
        <v>14</v>
      </c>
      <c r="D10" s="73">
        <v>626828.57142857148</v>
      </c>
      <c r="E10" s="43">
        <v>2726.2725714285721</v>
      </c>
      <c r="F10" s="37"/>
      <c r="G10" s="36" t="s">
        <v>308</v>
      </c>
      <c r="H10" s="43">
        <v>2</v>
      </c>
      <c r="I10" s="73">
        <v>455323</v>
      </c>
      <c r="J10" s="43">
        <v>1973.3559999999998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</row>
    <row r="11" spans="1:29" s="22" customFormat="1" x14ac:dyDescent="0.55000000000000004">
      <c r="A11" s="19"/>
      <c r="B11" s="36" t="s">
        <v>302</v>
      </c>
      <c r="C11" s="43">
        <v>14</v>
      </c>
      <c r="D11" s="73">
        <v>419060.06428571424</v>
      </c>
      <c r="E11" s="43">
        <v>1832.3854285714285</v>
      </c>
      <c r="F11" s="37"/>
      <c r="G11" s="36" t="s">
        <v>298</v>
      </c>
      <c r="H11" s="43">
        <v>2</v>
      </c>
      <c r="I11" s="73">
        <v>455323</v>
      </c>
      <c r="J11" s="43">
        <v>1973.3559999999998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</row>
    <row r="12" spans="1:29" s="22" customFormat="1" x14ac:dyDescent="0.55000000000000004">
      <c r="A12" s="19"/>
      <c r="B12" s="36" t="s">
        <v>308</v>
      </c>
      <c r="C12" s="43">
        <v>11</v>
      </c>
      <c r="D12" s="73">
        <v>448579.80727272725</v>
      </c>
      <c r="E12" s="43">
        <v>1955.9492727272727</v>
      </c>
      <c r="F12" s="37"/>
      <c r="G12" s="36" t="s">
        <v>302</v>
      </c>
      <c r="H12" s="43">
        <v>2</v>
      </c>
      <c r="I12" s="73">
        <v>417645.43</v>
      </c>
      <c r="J12" s="43">
        <v>1809.6049999999998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</row>
    <row r="13" spans="1:29" s="22" customFormat="1" x14ac:dyDescent="0.55000000000000004">
      <c r="A13" s="19"/>
      <c r="B13" s="36" t="s">
        <v>298</v>
      </c>
      <c r="C13" s="43">
        <v>11</v>
      </c>
      <c r="D13" s="73">
        <v>448579.80727272725</v>
      </c>
      <c r="E13" s="43">
        <v>1955.9492727272727</v>
      </c>
      <c r="F13" s="37"/>
      <c r="G13" s="36" t="s">
        <v>312</v>
      </c>
      <c r="H13" s="43">
        <v>1</v>
      </c>
      <c r="I13" s="73">
        <v>532500</v>
      </c>
      <c r="J13" s="43">
        <v>2307.116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</row>
    <row r="14" spans="1:29" s="22" customFormat="1" x14ac:dyDescent="0.55000000000000004">
      <c r="A14" s="19"/>
      <c r="B14" s="36" t="s">
        <v>299</v>
      </c>
      <c r="C14" s="43">
        <v>10</v>
      </c>
      <c r="D14" s="73">
        <v>493795.58399999997</v>
      </c>
      <c r="E14" s="43">
        <v>2148.9735999999998</v>
      </c>
      <c r="F14" s="37"/>
      <c r="G14" s="36" t="s">
        <v>317</v>
      </c>
      <c r="H14" s="43">
        <v>1</v>
      </c>
      <c r="I14" s="73">
        <v>369138.94</v>
      </c>
      <c r="J14" s="43">
        <v>1599.962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</row>
    <row r="15" spans="1:29" s="22" customFormat="1" x14ac:dyDescent="0.55000000000000004">
      <c r="A15" s="19"/>
      <c r="B15" s="36" t="s">
        <v>317</v>
      </c>
      <c r="C15" s="43">
        <v>9</v>
      </c>
      <c r="D15" s="73">
        <v>369138.95333333337</v>
      </c>
      <c r="E15" s="43">
        <v>1610.8424444444443</v>
      </c>
      <c r="F15" s="37"/>
      <c r="G15" s="36" t="s">
        <v>320</v>
      </c>
      <c r="H15" s="43">
        <v>1</v>
      </c>
      <c r="I15" s="73">
        <v>497000</v>
      </c>
      <c r="J15" s="43">
        <v>2152.752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</row>
    <row r="16" spans="1:29" s="22" customFormat="1" x14ac:dyDescent="0.55000000000000004">
      <c r="A16" s="19"/>
      <c r="B16" s="36" t="s">
        <v>322</v>
      </c>
      <c r="C16" s="43">
        <v>5</v>
      </c>
      <c r="D16" s="73">
        <v>491181.46399999998</v>
      </c>
      <c r="E16" s="43">
        <v>2160.6895999999997</v>
      </c>
      <c r="F16" s="37"/>
      <c r="G16" s="36" t="s">
        <v>299</v>
      </c>
      <c r="H16" s="43">
        <v>1</v>
      </c>
      <c r="I16" s="73">
        <v>355000</v>
      </c>
      <c r="J16" s="43">
        <v>1537.3819999999998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</row>
    <row r="17" spans="1:29" s="22" customFormat="1" x14ac:dyDescent="0.55000000000000004">
      <c r="A17" s="19"/>
      <c r="B17" s="36" t="s">
        <v>306</v>
      </c>
      <c r="C17" s="43">
        <v>4</v>
      </c>
      <c r="D17" s="73">
        <v>328730</v>
      </c>
      <c r="E17" s="43">
        <v>1439.8614999999998</v>
      </c>
      <c r="F17" s="37"/>
      <c r="G17" s="36" t="s">
        <v>303</v>
      </c>
      <c r="H17" s="43">
        <v>1</v>
      </c>
      <c r="I17" s="73">
        <v>328150.63999999996</v>
      </c>
      <c r="J17" s="43">
        <v>1422.6519999999998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</row>
    <row r="18" spans="1:29" s="22" customFormat="1" x14ac:dyDescent="0.55000000000000004">
      <c r="A18" s="19"/>
      <c r="B18" s="36" t="s">
        <v>300</v>
      </c>
      <c r="C18" s="43">
        <v>4</v>
      </c>
      <c r="D18" s="73">
        <v>412492.25</v>
      </c>
      <c r="E18" s="43">
        <v>1793.3789999999999</v>
      </c>
      <c r="F18" s="37"/>
      <c r="G18" s="36" t="s">
        <v>309</v>
      </c>
      <c r="H18" s="43">
        <v>1</v>
      </c>
      <c r="I18" s="73">
        <v>455323</v>
      </c>
      <c r="J18" s="43">
        <v>1973.3559999999998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</row>
    <row r="19" spans="1:29" s="22" customFormat="1" x14ac:dyDescent="0.55000000000000004">
      <c r="A19" s="19"/>
      <c r="B19" s="36" t="s">
        <v>309</v>
      </c>
      <c r="C19" s="43">
        <v>4</v>
      </c>
      <c r="D19" s="73">
        <v>475451.5</v>
      </c>
      <c r="E19" s="43">
        <v>2083.9139999999998</v>
      </c>
      <c r="F19" s="37"/>
      <c r="G19" s="36" t="s">
        <v>322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</row>
    <row r="20" spans="1:29" s="22" customFormat="1" x14ac:dyDescent="0.55000000000000004">
      <c r="A20" s="19"/>
      <c r="B20" s="36" t="s">
        <v>304</v>
      </c>
      <c r="C20" s="43">
        <v>3</v>
      </c>
      <c r="D20" s="73">
        <v>454063.45999999996</v>
      </c>
      <c r="E20" s="43">
        <v>2003.9506666666664</v>
      </c>
      <c r="F20" s="37"/>
      <c r="G20" s="36" t="s">
        <v>318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</row>
    <row r="21" spans="1:29" s="22" customFormat="1" x14ac:dyDescent="0.55000000000000004">
      <c r="A21" s="19"/>
      <c r="B21" s="36" t="s">
        <v>311</v>
      </c>
      <c r="C21" s="43">
        <v>3</v>
      </c>
      <c r="D21" s="73">
        <v>537673.38</v>
      </c>
      <c r="E21" s="43">
        <v>2350.1346666666664</v>
      </c>
      <c r="F21" s="37"/>
      <c r="G21" s="36" t="s">
        <v>316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</row>
    <row r="22" spans="1:29" s="22" customFormat="1" x14ac:dyDescent="0.55000000000000004">
      <c r="A22" s="19"/>
      <c r="B22" s="36" t="s">
        <v>321</v>
      </c>
      <c r="C22" s="43">
        <v>2</v>
      </c>
      <c r="D22" s="73">
        <v>455323</v>
      </c>
      <c r="E22" s="43">
        <v>1979.6139999999998</v>
      </c>
      <c r="F22" s="37"/>
      <c r="G22" s="36" t="s">
        <v>301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</row>
    <row r="23" spans="1:29" s="18" customFormat="1" x14ac:dyDescent="0.55000000000000004">
      <c r="A23" s="24"/>
      <c r="B23" s="36" t="s">
        <v>297</v>
      </c>
      <c r="C23" s="43">
        <v>2</v>
      </c>
      <c r="D23" s="73">
        <v>773900</v>
      </c>
      <c r="E23" s="43">
        <v>3341.6759999999999</v>
      </c>
      <c r="F23" s="37"/>
      <c r="G23" s="36" t="s">
        <v>306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</row>
    <row r="24" spans="1:29" s="22" customFormat="1" x14ac:dyDescent="0.55000000000000004">
      <c r="A24" s="25"/>
      <c r="B24" s="36" t="s">
        <v>312</v>
      </c>
      <c r="C24" s="43">
        <v>2</v>
      </c>
      <c r="D24" s="73">
        <v>532500</v>
      </c>
      <c r="E24" s="43">
        <v>2314.4169999999999</v>
      </c>
      <c r="F24" s="37"/>
      <c r="G24" s="36" t="s">
        <v>297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</row>
    <row r="25" spans="1:29" x14ac:dyDescent="0.55000000000000004">
      <c r="B25" s="36" t="s">
        <v>319</v>
      </c>
      <c r="C25" s="43">
        <v>1</v>
      </c>
      <c r="D25" s="73">
        <v>198800</v>
      </c>
      <c r="E25" s="43">
        <v>871.94799999999998</v>
      </c>
      <c r="F25" s="37"/>
      <c r="G25" s="36" t="s">
        <v>315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</row>
    <row r="26" spans="1:29" x14ac:dyDescent="0.55000000000000004">
      <c r="B26" s="36" t="s">
        <v>303</v>
      </c>
      <c r="C26" s="43">
        <v>1</v>
      </c>
      <c r="D26" s="73">
        <v>328150.63999999996</v>
      </c>
      <c r="E26" s="43">
        <v>1422.6519999999998</v>
      </c>
      <c r="F26" s="37"/>
      <c r="G26" s="36" t="s">
        <v>310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</row>
    <row r="27" spans="1:29" x14ac:dyDescent="0.55000000000000004">
      <c r="B27" s="36" t="s">
        <v>318</v>
      </c>
      <c r="C27" s="43">
        <v>0</v>
      </c>
      <c r="D27" s="73">
        <v>0</v>
      </c>
      <c r="E27" s="43">
        <v>0</v>
      </c>
      <c r="F27" s="37"/>
      <c r="G27" s="36" t="s">
        <v>305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</row>
    <row r="28" spans="1:29" x14ac:dyDescent="0.55000000000000004">
      <c r="B28" s="36" t="s">
        <v>301</v>
      </c>
      <c r="C28" s="43">
        <v>0</v>
      </c>
      <c r="D28" s="73">
        <v>0</v>
      </c>
      <c r="E28" s="43">
        <v>0</v>
      </c>
      <c r="F28" s="37"/>
      <c r="G28" s="36" t="s">
        <v>311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</row>
    <row r="29" spans="1:29" x14ac:dyDescent="0.55000000000000004">
      <c r="B29" s="36" t="s">
        <v>310</v>
      </c>
      <c r="C29" s="43">
        <v>0</v>
      </c>
      <c r="D29" s="73">
        <v>0</v>
      </c>
      <c r="E29" s="43">
        <v>0</v>
      </c>
      <c r="F29" s="37"/>
      <c r="G29" s="36" t="s">
        <v>319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</row>
    <row r="30" spans="1:29" x14ac:dyDescent="0.55000000000000004">
      <c r="B30" s="36" t="s">
        <v>316</v>
      </c>
      <c r="C30" s="43">
        <v>0</v>
      </c>
      <c r="D30" s="73">
        <v>0</v>
      </c>
      <c r="E30" s="43">
        <v>0</v>
      </c>
      <c r="F30" s="37"/>
      <c r="G30" s="36" t="s">
        <v>304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</row>
    <row r="31" spans="1:29" x14ac:dyDescent="0.55000000000000004">
      <c r="B31" s="36" t="s">
        <v>313</v>
      </c>
      <c r="C31" s="43">
        <v>0</v>
      </c>
      <c r="D31" s="73">
        <v>0</v>
      </c>
      <c r="E31" s="43">
        <v>0</v>
      </c>
      <c r="F31" s="37"/>
      <c r="G31" s="36" t="s">
        <v>321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</row>
    <row r="32" spans="1:29" x14ac:dyDescent="0.55000000000000004">
      <c r="B32" s="36" t="s">
        <v>305</v>
      </c>
      <c r="C32" s="43">
        <v>0</v>
      </c>
      <c r="D32" s="73">
        <v>0</v>
      </c>
      <c r="E32" s="43">
        <v>0</v>
      </c>
      <c r="F32" s="37"/>
      <c r="G32" s="36" t="s">
        <v>313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</row>
    <row r="33" spans="1:29" x14ac:dyDescent="0.55000000000000004">
      <c r="B33" s="36" t="s">
        <v>314</v>
      </c>
      <c r="C33" s="43">
        <v>0</v>
      </c>
      <c r="D33" s="73">
        <v>0</v>
      </c>
      <c r="E33" s="43">
        <v>0</v>
      </c>
      <c r="F33" s="37"/>
      <c r="G33" s="36" t="s">
        <v>300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</row>
    <row r="34" spans="1:29" x14ac:dyDescent="0.55000000000000004">
      <c r="B34" s="36" t="s">
        <v>315</v>
      </c>
      <c r="C34" s="43">
        <v>0</v>
      </c>
      <c r="D34" s="73">
        <v>0</v>
      </c>
      <c r="E34" s="43">
        <v>0</v>
      </c>
      <c r="F34" s="37"/>
      <c r="G34" s="36" t="s">
        <v>314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</row>
    <row r="35" spans="1:29" x14ac:dyDescent="0.55000000000000004">
      <c r="B35" s="106" t="s">
        <v>388</v>
      </c>
      <c r="C35" s="107">
        <v>90</v>
      </c>
      <c r="D35" s="108">
        <v>397154.46333333344</v>
      </c>
      <c r="E35" s="107">
        <v>1733.3818000000003</v>
      </c>
      <c r="F35" s="109"/>
      <c r="G35" s="106" t="s">
        <v>388</v>
      </c>
      <c r="H35" s="107">
        <v>12</v>
      </c>
      <c r="I35" s="108">
        <v>309266.17833333329</v>
      </c>
      <c r="J35" s="107">
        <v>1340.0811666666666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</row>
    <row r="36" spans="1:29" x14ac:dyDescent="0.55000000000000004">
      <c r="B36" s="36" t="s">
        <v>410</v>
      </c>
      <c r="C36" s="43">
        <v>20</v>
      </c>
      <c r="D36" s="73">
        <v>93609.73000000001</v>
      </c>
      <c r="E36" s="43">
        <v>409.505</v>
      </c>
      <c r="F36" s="37"/>
      <c r="G36" s="36" t="s">
        <v>410</v>
      </c>
      <c r="H36" s="43">
        <v>3</v>
      </c>
      <c r="I36" s="73">
        <v>93609.713333333333</v>
      </c>
      <c r="J36" s="43">
        <v>405.37933333333331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</row>
    <row r="37" spans="1:29" x14ac:dyDescent="0.55000000000000004">
      <c r="B37" s="36" t="s">
        <v>412</v>
      </c>
      <c r="C37" s="43">
        <v>15</v>
      </c>
      <c r="D37" s="73">
        <v>337596.48266666662</v>
      </c>
      <c r="E37" s="43">
        <v>1478.9723999999999</v>
      </c>
      <c r="F37" s="37"/>
      <c r="G37" s="36" t="s">
        <v>416</v>
      </c>
      <c r="H37" s="43">
        <v>2</v>
      </c>
      <c r="I37" s="73">
        <v>258630.99</v>
      </c>
      <c r="J37" s="43">
        <v>1121.2249999999999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</row>
    <row r="38" spans="1:29" x14ac:dyDescent="0.55000000000000004">
      <c r="B38" s="36" t="s">
        <v>416</v>
      </c>
      <c r="C38" s="43">
        <v>14</v>
      </c>
      <c r="D38" s="73">
        <v>359490.14142857149</v>
      </c>
      <c r="E38" s="43">
        <v>1561.6442857142854</v>
      </c>
      <c r="F38" s="37"/>
      <c r="G38" s="36" t="s">
        <v>390</v>
      </c>
      <c r="H38" s="43">
        <v>2</v>
      </c>
      <c r="I38" s="73">
        <v>501919.58999999997</v>
      </c>
      <c r="J38" s="43">
        <v>2174.6549999999997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</row>
    <row r="39" spans="1:29" x14ac:dyDescent="0.55000000000000004">
      <c r="B39" s="36" t="s">
        <v>390</v>
      </c>
      <c r="C39" s="43">
        <v>12</v>
      </c>
      <c r="D39" s="73">
        <v>490032.51833333331</v>
      </c>
      <c r="E39" s="43">
        <v>2129.4593333333337</v>
      </c>
      <c r="F39" s="37"/>
      <c r="G39" s="36" t="s">
        <v>412</v>
      </c>
      <c r="H39" s="43">
        <v>2</v>
      </c>
      <c r="I39" s="73">
        <v>337596.48</v>
      </c>
      <c r="J39" s="43">
        <v>1463.329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</row>
    <row r="40" spans="1:29" x14ac:dyDescent="0.55000000000000004">
      <c r="B40" s="36" t="s">
        <v>395</v>
      </c>
      <c r="C40" s="43">
        <v>5</v>
      </c>
      <c r="D40" s="73">
        <v>835763.43599999999</v>
      </c>
      <c r="E40" s="43">
        <v>3612.4656000000004</v>
      </c>
      <c r="F40" s="37"/>
      <c r="G40" s="36" t="s">
        <v>408</v>
      </c>
      <c r="H40" s="43">
        <v>1</v>
      </c>
      <c r="I40" s="73">
        <v>355000</v>
      </c>
      <c r="J40" s="43">
        <v>1537.3819999999998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</row>
    <row r="41" spans="1:29" x14ac:dyDescent="0.55000000000000004">
      <c r="B41" s="36" t="s">
        <v>391</v>
      </c>
      <c r="C41" s="43">
        <v>5</v>
      </c>
      <c r="D41" s="73">
        <v>470360.8</v>
      </c>
      <c r="E41" s="43">
        <v>2071.3023999999996</v>
      </c>
      <c r="F41" s="37"/>
      <c r="G41" s="36" t="s">
        <v>391</v>
      </c>
      <c r="H41" s="43">
        <v>1</v>
      </c>
      <c r="I41" s="73">
        <v>377152</v>
      </c>
      <c r="J41" s="43">
        <v>1633.338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</row>
    <row r="42" spans="1:29" x14ac:dyDescent="0.55000000000000004">
      <c r="B42" s="36" t="s">
        <v>402</v>
      </c>
      <c r="C42" s="43">
        <v>5</v>
      </c>
      <c r="D42" s="73">
        <v>756292</v>
      </c>
      <c r="E42" s="43">
        <v>3303.3743999999997</v>
      </c>
      <c r="F42" s="37"/>
      <c r="G42" s="36" t="s">
        <v>418</v>
      </c>
      <c r="H42" s="43">
        <v>1</v>
      </c>
      <c r="I42" s="73">
        <v>501918.87999999995</v>
      </c>
      <c r="J42" s="43">
        <v>2175.6979999999999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</row>
    <row r="43" spans="1:29" x14ac:dyDescent="0.55000000000000004">
      <c r="B43" s="36" t="s">
        <v>413</v>
      </c>
      <c r="C43" s="43">
        <v>4</v>
      </c>
      <c r="D43" s="73">
        <v>1029500</v>
      </c>
      <c r="E43" s="43">
        <v>4554.8464999999997</v>
      </c>
      <c r="F43" s="37"/>
      <c r="G43" s="36" t="s">
        <v>394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</row>
    <row r="44" spans="1:29" x14ac:dyDescent="0.55000000000000004">
      <c r="A44" s="23"/>
      <c r="B44" s="36" t="s">
        <v>408</v>
      </c>
      <c r="C44" s="43">
        <v>2</v>
      </c>
      <c r="D44" s="73">
        <v>439176.89</v>
      </c>
      <c r="E44" s="43">
        <v>1936.8509999999997</v>
      </c>
      <c r="F44" s="37"/>
      <c r="G44" s="36" t="s">
        <v>414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</row>
    <row r="45" spans="1:29" x14ac:dyDescent="0.55000000000000004">
      <c r="A45" s="23"/>
      <c r="B45" s="36" t="s">
        <v>415</v>
      </c>
      <c r="C45" s="43">
        <v>1</v>
      </c>
      <c r="D45" s="73">
        <v>213000</v>
      </c>
      <c r="E45" s="43">
        <v>924.09799999999996</v>
      </c>
      <c r="F45" s="37"/>
      <c r="G45" s="36" t="s">
        <v>392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</row>
    <row r="46" spans="1:29" x14ac:dyDescent="0.55000000000000004">
      <c r="A46" s="23"/>
      <c r="B46" s="36" t="s">
        <v>404</v>
      </c>
      <c r="C46" s="43">
        <v>1</v>
      </c>
      <c r="D46" s="73">
        <v>143499.51999999999</v>
      </c>
      <c r="E46" s="43">
        <v>640.40199999999993</v>
      </c>
      <c r="F46" s="37"/>
      <c r="G46" s="36" t="s">
        <v>406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</row>
    <row r="47" spans="1:29" x14ac:dyDescent="0.55000000000000004">
      <c r="A47" s="23"/>
      <c r="B47" s="36" t="s">
        <v>401</v>
      </c>
      <c r="C47" s="43">
        <v>1</v>
      </c>
      <c r="D47" s="73">
        <v>126202.5</v>
      </c>
      <c r="E47" s="43">
        <v>548.61799999999994</v>
      </c>
      <c r="F47" s="37"/>
      <c r="G47" s="36" t="s">
        <v>404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</row>
    <row r="48" spans="1:29" x14ac:dyDescent="0.55000000000000004">
      <c r="A48" s="23"/>
      <c r="B48" s="36" t="s">
        <v>400</v>
      </c>
      <c r="C48" s="43">
        <v>1</v>
      </c>
      <c r="D48" s="73">
        <v>501919</v>
      </c>
      <c r="E48" s="43">
        <v>2146</v>
      </c>
      <c r="F48" s="37"/>
      <c r="G48" s="36" t="s">
        <v>393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</row>
    <row r="49" spans="1:29" x14ac:dyDescent="0.55000000000000004">
      <c r="A49" s="23"/>
      <c r="B49" s="36" t="s">
        <v>393</v>
      </c>
      <c r="C49" s="43">
        <v>1</v>
      </c>
      <c r="D49" s="73">
        <v>404457</v>
      </c>
      <c r="E49" s="43">
        <v>1729</v>
      </c>
      <c r="F49" s="37"/>
      <c r="G49" s="36" t="s">
        <v>395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</row>
    <row r="50" spans="1:29" x14ac:dyDescent="0.55000000000000004">
      <c r="A50" s="23"/>
      <c r="B50" s="36" t="s">
        <v>417</v>
      </c>
      <c r="C50" s="43">
        <v>1</v>
      </c>
      <c r="D50" s="73">
        <v>193156.91999999998</v>
      </c>
      <c r="E50" s="43">
        <v>842.74399999999991</v>
      </c>
      <c r="F50" s="37"/>
      <c r="G50" s="36" t="s">
        <v>405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</row>
    <row r="51" spans="1:29" x14ac:dyDescent="0.55000000000000004">
      <c r="A51" s="23"/>
      <c r="B51" s="36" t="s">
        <v>418</v>
      </c>
      <c r="C51" s="43">
        <v>1</v>
      </c>
      <c r="D51" s="73">
        <v>501918.87999999995</v>
      </c>
      <c r="E51" s="43">
        <v>2175.6979999999999</v>
      </c>
      <c r="F51" s="37"/>
      <c r="G51" s="36" t="s">
        <v>396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</row>
    <row r="52" spans="1:29" x14ac:dyDescent="0.55000000000000004">
      <c r="A52" s="23"/>
      <c r="B52" s="36" t="s">
        <v>405</v>
      </c>
      <c r="C52" s="43">
        <v>1</v>
      </c>
      <c r="D52" s="73">
        <v>501918.87999999995</v>
      </c>
      <c r="E52" s="43">
        <v>2177.7839999999997</v>
      </c>
      <c r="F52" s="37"/>
      <c r="G52" s="36" t="s">
        <v>407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</row>
    <row r="53" spans="1:29" x14ac:dyDescent="0.55000000000000004">
      <c r="A53" s="23"/>
      <c r="B53" s="36" t="s">
        <v>398</v>
      </c>
      <c r="C53" s="43">
        <v>0</v>
      </c>
      <c r="D53" s="73">
        <v>0</v>
      </c>
      <c r="E53" s="43">
        <v>0</v>
      </c>
      <c r="F53" s="37"/>
      <c r="G53" s="36" t="s">
        <v>397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</row>
    <row r="54" spans="1:29" x14ac:dyDescent="0.55000000000000004">
      <c r="A54" s="23"/>
      <c r="B54" s="36" t="s">
        <v>411</v>
      </c>
      <c r="C54" s="43">
        <v>0</v>
      </c>
      <c r="D54" s="73">
        <v>0</v>
      </c>
      <c r="E54" s="43">
        <v>0</v>
      </c>
      <c r="F54" s="37"/>
      <c r="G54" s="36" t="s">
        <v>409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</row>
    <row r="55" spans="1:29" x14ac:dyDescent="0.55000000000000004">
      <c r="A55" s="23"/>
      <c r="B55" s="36" t="s">
        <v>392</v>
      </c>
      <c r="C55" s="43">
        <v>0</v>
      </c>
      <c r="D55" s="73">
        <v>0</v>
      </c>
      <c r="E55" s="43">
        <v>0</v>
      </c>
      <c r="F55" s="37"/>
      <c r="G55" s="36" t="s">
        <v>398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</row>
    <row r="56" spans="1:29" x14ac:dyDescent="0.55000000000000004">
      <c r="A56" s="23"/>
      <c r="B56" s="36" t="s">
        <v>407</v>
      </c>
      <c r="C56" s="43">
        <v>0</v>
      </c>
      <c r="D56" s="73">
        <v>0</v>
      </c>
      <c r="E56" s="43">
        <v>0</v>
      </c>
      <c r="F56" s="37"/>
      <c r="G56" s="36" t="s">
        <v>411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</row>
    <row r="57" spans="1:29" x14ac:dyDescent="0.55000000000000004">
      <c r="A57" s="23"/>
      <c r="B57" s="36" t="s">
        <v>394</v>
      </c>
      <c r="C57" s="43">
        <v>0</v>
      </c>
      <c r="D57" s="73">
        <v>0</v>
      </c>
      <c r="E57" s="43">
        <v>0</v>
      </c>
      <c r="F57" s="37"/>
      <c r="G57" s="36" t="s">
        <v>399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</row>
    <row r="58" spans="1:29" x14ac:dyDescent="0.55000000000000004">
      <c r="A58" s="23"/>
      <c r="B58" s="36" t="s">
        <v>399</v>
      </c>
      <c r="C58" s="43">
        <v>0</v>
      </c>
      <c r="D58" s="73">
        <v>0</v>
      </c>
      <c r="E58" s="43">
        <v>0</v>
      </c>
      <c r="F58" s="37"/>
      <c r="G58" s="36" t="s">
        <v>413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</row>
    <row r="59" spans="1:29" x14ac:dyDescent="0.55000000000000004">
      <c r="A59" s="23"/>
      <c r="B59" s="36" t="s">
        <v>414</v>
      </c>
      <c r="C59" s="43">
        <v>0</v>
      </c>
      <c r="D59" s="73">
        <v>0</v>
      </c>
      <c r="E59" s="43">
        <v>0</v>
      </c>
      <c r="F59" s="37"/>
      <c r="G59" s="36" t="s">
        <v>400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</row>
    <row r="60" spans="1:29" x14ac:dyDescent="0.55000000000000004">
      <c r="A60" s="23"/>
      <c r="B60" s="36" t="s">
        <v>409</v>
      </c>
      <c r="C60" s="43">
        <v>0</v>
      </c>
      <c r="D60" s="73">
        <v>0</v>
      </c>
      <c r="E60" s="43">
        <v>0</v>
      </c>
      <c r="F60" s="37"/>
      <c r="G60" s="36" t="s">
        <v>415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</row>
    <row r="61" spans="1:29" x14ac:dyDescent="0.55000000000000004">
      <c r="A61" s="23"/>
      <c r="B61" s="36" t="s">
        <v>396</v>
      </c>
      <c r="C61" s="43">
        <v>0</v>
      </c>
      <c r="D61" s="73">
        <v>0</v>
      </c>
      <c r="E61" s="43">
        <v>0</v>
      </c>
      <c r="F61" s="37"/>
      <c r="G61" s="36" t="s">
        <v>401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</row>
    <row r="62" spans="1:29" x14ac:dyDescent="0.55000000000000004">
      <c r="A62" s="23"/>
      <c r="B62" s="36" t="s">
        <v>397</v>
      </c>
      <c r="C62" s="43">
        <v>0</v>
      </c>
      <c r="D62" s="73">
        <v>0</v>
      </c>
      <c r="E62" s="43">
        <v>0</v>
      </c>
      <c r="F62" s="37"/>
      <c r="G62" s="36" t="s">
        <v>417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</row>
    <row r="63" spans="1:29" x14ac:dyDescent="0.55000000000000004">
      <c r="A63" s="23"/>
      <c r="B63" s="36" t="s">
        <v>406</v>
      </c>
      <c r="C63" s="43">
        <v>0</v>
      </c>
      <c r="D63" s="73">
        <v>0</v>
      </c>
      <c r="E63" s="43">
        <v>0</v>
      </c>
      <c r="F63" s="37"/>
      <c r="G63" s="36" t="s">
        <v>402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</row>
    <row r="64" spans="1:29" x14ac:dyDescent="0.55000000000000004">
      <c r="A64" s="23"/>
      <c r="B64" s="36" t="s">
        <v>389</v>
      </c>
      <c r="C64" s="43">
        <v>0</v>
      </c>
      <c r="D64" s="73">
        <v>0</v>
      </c>
      <c r="E64" s="43">
        <v>0</v>
      </c>
      <c r="F64" s="37"/>
      <c r="G64" s="36" t="s">
        <v>389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</row>
    <row r="65" spans="1:29" x14ac:dyDescent="0.55000000000000004">
      <c r="A65" s="23"/>
      <c r="B65" s="36" t="s">
        <v>403</v>
      </c>
      <c r="C65" s="43">
        <v>0</v>
      </c>
      <c r="D65" s="73">
        <v>0</v>
      </c>
      <c r="E65" s="43">
        <v>0</v>
      </c>
      <c r="F65" s="37"/>
      <c r="G65" s="36" t="s">
        <v>403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</row>
    <row r="66" spans="1:29" s="29" customFormat="1" x14ac:dyDescent="0.55000000000000004">
      <c r="A66" s="26"/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28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1"/>
      <c r="Y66" s="1"/>
      <c r="Z66" s="1"/>
      <c r="AA66" s="1"/>
      <c r="AB66" s="1"/>
      <c r="AC66" s="1"/>
    </row>
    <row r="67" spans="1:29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</row>
    <row r="126" spans="1:29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2:29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2:29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2:29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2:29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2:29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2:29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2:29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2:29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2:29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2:29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2:29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2:29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2:29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2:29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2:29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2:29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2:29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2:29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2:29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2:29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2:29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2:29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2:29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2:29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2:29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2:29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2:29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2:29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2:29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2:29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2:29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2:29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2:29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2:29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2:29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2:29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2:29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2:29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2:29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2:29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2:29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2:29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2:29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2:29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2:29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2:29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2:29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2:29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2:29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2:29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2:29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2:29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2:29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2:29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2:29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2:29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2:29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2:29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2:29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2:29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2:29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2:29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2:29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2:29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2:29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2:29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2:29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2:29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2:29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2:29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2:29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2:29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2:29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2:29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2:29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2:29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2:29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2:29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2:29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2:29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2:29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2:29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2:29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2:29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2:29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2:29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2:29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2:29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2:29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2:29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2:29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2:29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2:29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2:29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2:29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2:29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2:29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2:29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2:29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2:29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2:29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2:29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2:29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2:29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2:29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2:29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2:29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2:29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2:29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2:29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2:29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2:29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2:29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2:29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2:29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2:29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2:29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2:29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2:29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2:29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2:29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2:29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2:29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2:29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2:29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2:29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2:29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2:29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2:29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2:29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2:29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2:29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2:29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2:29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2:29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2:29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2:29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2:29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2:29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2:29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2:29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2:29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2:29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2:29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2:29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2:29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2:29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2:29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2:29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2:29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2:29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2:29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2:29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2:29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2:29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2:29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2:29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2:29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2:29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2:29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2:29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2:29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2:29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2:29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2:29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2:29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2:29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2:29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2:29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2:29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2:29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2:29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2:29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2:29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2:29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2:29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2:29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2:29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2:29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2:29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2:29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2:29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2:29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2:29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2:29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2:29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2:29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2:29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2:29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2:29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2:29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2:29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2:29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2:29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2:29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2:29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2:29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2:29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2:29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2:29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2:29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2:29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2:29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2:29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2:29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2:29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2:29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2:29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2:29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2:29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2:29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2:29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2:29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2:29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2:29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2:29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2:29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2:29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2:29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2:29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2:29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2:29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2:29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2:29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2:29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2:29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2:29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2:29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2:29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2:29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2:29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2:29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2:29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2:29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2:29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2:29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2:29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2:29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2:29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2:29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2:29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2:29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2:29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2:29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2:29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2:29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2:29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2:29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2:29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2:29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2:29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2:29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2:29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2:29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2:29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2:29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2:29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2:29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2:29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2:29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2:29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2:29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2:29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2:29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2:29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2:29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2:29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2:29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2:29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2:29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2:29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2:29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2:29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2:29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2:29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2:29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2:29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2:29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2:29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2:29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2:29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2:29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2:29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2:29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2:29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2:29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2:29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2:29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2:29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2:29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2:29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2:29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2:29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2:29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2:29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2:29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2:29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2:29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2:29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2:29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2:29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2:29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2:29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2:29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2:29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2:29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2:29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2:29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2:29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2:29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2:29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2:29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2:29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2:29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2:29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2:29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2:29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2:29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2:29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2:29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2:29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2:29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2:29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2:29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2:29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2:29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2:29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2:29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2:29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2:29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2:29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2:29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2:29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2:29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2:29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2:29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2:29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2:29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2:29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2:29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2:29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2:29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2:29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2:29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2:29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2:29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2:29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2:29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2:29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2:29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2:29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2:29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2:29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2:29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2:29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2:29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2:29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2:29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2:29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2:29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2:29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2:29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2:29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2:29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2:29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2:29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2:29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2:29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2:29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2:29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2:29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2:29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2:29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2:29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2:29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2:29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2:29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2:29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2:29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2:29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2:29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2:29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2:29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2:29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2:29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2:29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2:29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2:29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2:29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2:29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2:29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2:29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2:29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2:29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2:29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2:29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2:29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2:29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2:29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2:29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2:29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2:29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2:29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2:29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2:29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2:29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2:29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2:29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2:29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2:29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2:29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2:29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2:29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2:29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2:29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2:29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2:29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2:29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2:29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2:29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2:29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2:29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2:29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2:29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2:29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2:29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2:29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2:29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2:29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2:29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2:29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2:29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2:29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2:29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2:29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2:29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2:29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2:29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2:29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2:29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2:29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2:29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2:29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2:29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2:29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2:29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2:29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2:29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2:29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2:29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2:29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2:29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2:29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2:29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2:29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2:29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2:29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2:29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2:29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2:29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2:29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2:29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2:29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2:29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2:29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2:29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2:29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2:29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2:29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2:29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2:29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2:29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2:29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2:29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2:29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2:29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2:29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2:29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2:29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2:29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2:29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2:29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2:29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2:29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2:29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2:29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2:29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2:29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2:29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2:29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2:29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2:29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2:29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2:29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2:29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2:29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2:29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2:29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2:29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2:29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2:29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2:29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2:29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2:29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2:29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2:29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2:29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2:29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2:29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2:29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2:29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2:29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2:29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2:29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2:29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2:29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2:29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2:29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2:29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2:29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2:29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2:29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2:29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2:29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2:29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2:29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2:29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2:29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2:29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2:29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2:29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2:29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2:29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2:29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2:29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2:29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2:29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2:29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2:29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2:29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2:29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2:29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2:29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2:29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2:29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2:29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2:29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2:29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2:29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2:29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2:29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2:29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2:29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2:29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2:29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2:29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2:29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2:29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2:29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2:29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2:29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2:29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2:29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2:29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2:29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2:29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2:29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2:29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2:29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2:29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2:29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2:29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2:29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2:29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2:29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2:29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2:29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2:29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2:29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2:29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2:29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2:29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2:29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2:29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2:29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2:29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2:29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2:29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2:29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2:29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2:29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2:29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2:29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2:29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2:29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2:29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2:29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2:29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2:29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2:29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2:29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2:29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2:29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2:29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2:29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2:29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2:29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2:29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2:29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2:29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2:29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2:29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2:29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2:29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2:29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2:29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2:29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2:29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2:29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2:29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2:29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2:29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2:29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2:29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2:29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2:29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2:29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2:29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2:29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2:29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2:29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2:29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2:29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2:29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2:29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2:29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2:29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2:29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2:29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2:29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2:29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2:29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2:29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2:29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2:29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2:29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2:29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2:29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2:29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2:29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2:29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2:29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2:29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2:29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2:29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2:29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2:29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2:29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2:29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2:29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2:29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2:29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2:29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2:29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2:29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2:29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2:29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2:29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2:29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2:29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2:29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2:29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2:29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2:29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2:29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2:29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2:29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2:29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2:29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2:29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2:29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2:29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2:29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2:29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2:29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2:29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2:29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2:29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2:29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2:29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2:29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2:29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2:29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2:29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2:29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2:29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2:29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2:29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2:29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2:29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2:29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2:29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2:29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2:29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2:29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2:29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2:29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2:29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2:29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2:29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2:29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2:29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2:29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2:29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2:29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2:29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2:29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2:29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2:29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2:29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 s="26" customFormat="1" x14ac:dyDescent="0.55000000000000004">
      <c r="B855" s="37"/>
      <c r="C855" s="37"/>
      <c r="D855" s="37"/>
      <c r="E855" s="37"/>
      <c r="F855" s="16"/>
      <c r="G855" s="37"/>
      <c r="H855" s="44"/>
      <c r="I855" s="38"/>
      <c r="J855" s="70"/>
      <c r="K855" s="70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1:29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  <row r="985" spans="1:29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</row>
    <row r="986" spans="1:29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</row>
    <row r="987" spans="1:29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</row>
    <row r="988" spans="1:29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</row>
    <row r="989" spans="1:29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</row>
    <row r="990" spans="1:29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</row>
    <row r="991" spans="1:29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</row>
    <row r="992" spans="1:29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</row>
    <row r="993" spans="1:29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</row>
    <row r="994" spans="1:29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</row>
    <row r="995" spans="1:29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</row>
    <row r="996" spans="1:29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</row>
    <row r="997" spans="1:29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</row>
    <row r="998" spans="1:29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</row>
    <row r="999" spans="1:29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</row>
    <row r="1000" spans="1:29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</row>
    <row r="1001" spans="1:29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</row>
    <row r="1002" spans="1:29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</row>
    <row r="1003" spans="1:29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</row>
    <row r="1004" spans="1:29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</row>
    <row r="1005" spans="1:29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</row>
    <row r="1006" spans="1:29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</row>
    <row r="1007" spans="1:29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</row>
    <row r="1008" spans="1:29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</row>
    <row r="1009" spans="1:29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</row>
    <row r="1010" spans="1:29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</row>
    <row r="1011" spans="1:29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</row>
    <row r="1012" spans="1:29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</row>
    <row r="1013" spans="1:29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</row>
    <row r="1014" spans="1:29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</row>
    <row r="1015" spans="1:29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</row>
    <row r="1016" spans="1:29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</row>
    <row r="1017" spans="1:29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</row>
    <row r="1018" spans="1:29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</row>
    <row r="1019" spans="1:29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</row>
    <row r="1020" spans="1:29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</row>
    <row r="1021" spans="1:29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</row>
    <row r="1022" spans="1:29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</row>
    <row r="1023" spans="1:29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</row>
    <row r="1024" spans="1:29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</row>
    <row r="1025" spans="1:29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</row>
    <row r="1026" spans="1:29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</row>
    <row r="1027" spans="1:29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</row>
    <row r="1028" spans="1:29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</row>
    <row r="1029" spans="1:29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</row>
    <row r="1030" spans="1:29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</row>
    <row r="1031" spans="1:29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</row>
    <row r="1032" spans="1:29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</row>
    <row r="1033" spans="1:29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</row>
    <row r="1034" spans="1:29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</row>
    <row r="1035" spans="1:29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</row>
    <row r="1036" spans="1:29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</row>
    <row r="1037" spans="1:29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</row>
    <row r="1038" spans="1:29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</row>
    <row r="1039" spans="1:29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</row>
    <row r="1040" spans="1:29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</row>
    <row r="1041" spans="1:29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</row>
    <row r="1042" spans="1:29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</row>
    <row r="1043" spans="1:29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</row>
    <row r="1044" spans="1:29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</row>
    <row r="1045" spans="1:29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</row>
    <row r="1046" spans="1:29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</row>
    <row r="1047" spans="1:29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</row>
    <row r="1048" spans="1:29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</row>
    <row r="1049" spans="1:29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</row>
    <row r="1050" spans="1:29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</row>
    <row r="1051" spans="1:29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</row>
    <row r="1052" spans="1:29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</row>
    <row r="1053" spans="1:29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</row>
    <row r="1054" spans="1:29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</row>
    <row r="1055" spans="1:29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</row>
    <row r="1056" spans="1:29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</row>
    <row r="1057" spans="1:29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</row>
    <row r="1058" spans="1:29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</row>
    <row r="1059" spans="1:29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</row>
    <row r="1060" spans="1:29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</row>
    <row r="1061" spans="1:29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</row>
    <row r="1062" spans="1:29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</row>
    <row r="1063" spans="1:29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</row>
    <row r="1064" spans="1:29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</row>
    <row r="1065" spans="1:29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</row>
    <row r="1066" spans="1:29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</row>
    <row r="1067" spans="1:29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</row>
    <row r="1068" spans="1:29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</row>
    <row r="1069" spans="1:29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</row>
    <row r="1070" spans="1:29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4" fitToWidth="0" fitToHeight="0" orientation="portrait" r:id="rId1"/>
  <headerFooter alignWithMargins="0">
    <oddFooter>&amp;CPage &amp;P of &amp;N</oddFooter>
  </headerFooter>
  <colBreaks count="2" manualBreakCount="2">
    <brk id="5" max="65" man="1"/>
    <brk id="10" max="6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8783C-4FD0-4C67-B3CD-B1D32F7641D4}">
  <dimension ref="A1:AC106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9" width="9.1015625" style="1" customWidth="1"/>
    <col min="30" max="16384" width="7.578125" style="27"/>
  </cols>
  <sheetData>
    <row r="1" spans="1:29" s="18" customFormat="1" ht="23.25" customHeight="1" thickBot="1" x14ac:dyDescent="0.45">
      <c r="A1" s="15"/>
      <c r="B1" s="94" t="s">
        <v>869</v>
      </c>
      <c r="C1" s="95"/>
      <c r="D1" s="30"/>
      <c r="E1" s="30"/>
      <c r="F1" s="17"/>
      <c r="G1" s="96"/>
      <c r="H1" s="96"/>
      <c r="I1" s="96"/>
      <c r="J1" s="96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</row>
    <row r="2" spans="1:29" s="22" customFormat="1" ht="54.6" customHeight="1" x14ac:dyDescent="0.4">
      <c r="A2" s="19"/>
      <c r="B2" s="39" t="s">
        <v>889</v>
      </c>
      <c r="C2" s="97" t="s">
        <v>901</v>
      </c>
      <c r="D2" s="97"/>
      <c r="E2" s="97"/>
      <c r="F2" s="20"/>
      <c r="G2" s="39" t="s">
        <v>889</v>
      </c>
      <c r="H2" s="97" t="s">
        <v>902</v>
      </c>
      <c r="I2" s="97"/>
      <c r="J2" s="97"/>
      <c r="K2" s="72"/>
      <c r="L2" s="90" t="s">
        <v>897</v>
      </c>
      <c r="M2" s="90"/>
      <c r="N2" s="90"/>
      <c r="O2" s="90"/>
      <c r="P2" s="90"/>
      <c r="Q2" s="90"/>
      <c r="R2" s="90"/>
      <c r="S2" s="90"/>
      <c r="T2" s="90"/>
      <c r="U2" s="90"/>
      <c r="V2" s="77"/>
      <c r="W2" s="77"/>
      <c r="X2" s="77"/>
      <c r="Y2" s="77"/>
      <c r="Z2" s="53"/>
      <c r="AA2" s="53"/>
      <c r="AB2" s="53"/>
      <c r="AC2" s="53"/>
    </row>
    <row r="3" spans="1:29" s="22" customFormat="1" x14ac:dyDescent="0.55000000000000004">
      <c r="A3" s="19"/>
      <c r="B3" s="99" t="s">
        <v>866</v>
      </c>
      <c r="C3" s="100" t="s">
        <v>862</v>
      </c>
      <c r="D3" s="101" t="s">
        <v>880</v>
      </c>
      <c r="E3" s="101" t="s">
        <v>881</v>
      </c>
      <c r="F3" s="109"/>
      <c r="G3" s="99" t="s">
        <v>866</v>
      </c>
      <c r="H3" s="100" t="s">
        <v>862</v>
      </c>
      <c r="I3" s="101" t="s">
        <v>880</v>
      </c>
      <c r="J3" s="101" t="s">
        <v>881</v>
      </c>
      <c r="K3" s="74"/>
      <c r="L3" s="90"/>
      <c r="M3" s="90"/>
      <c r="N3" s="90"/>
      <c r="O3" s="90"/>
      <c r="P3" s="90"/>
      <c r="Q3" s="90"/>
      <c r="R3" s="90"/>
      <c r="S3" s="90"/>
      <c r="T3" s="90"/>
      <c r="U3" s="90"/>
      <c r="V3" s="77"/>
      <c r="W3" s="77"/>
      <c r="X3" s="77"/>
      <c r="Y3" s="77"/>
      <c r="Z3" s="53"/>
      <c r="AA3" s="53"/>
      <c r="AB3" s="53"/>
      <c r="AC3" s="53"/>
    </row>
    <row r="4" spans="1:29" s="22" customFormat="1" x14ac:dyDescent="0.55000000000000004">
      <c r="A4" s="19"/>
      <c r="B4" s="103" t="s">
        <v>864</v>
      </c>
      <c r="C4" s="104">
        <v>827</v>
      </c>
      <c r="D4" s="105">
        <v>526911.09535671095</v>
      </c>
      <c r="E4" s="104">
        <v>2304.1618935912961</v>
      </c>
      <c r="F4" s="109"/>
      <c r="G4" s="103" t="s">
        <v>864</v>
      </c>
      <c r="H4" s="104">
        <v>138</v>
      </c>
      <c r="I4" s="105">
        <v>566484.33521739114</v>
      </c>
      <c r="J4" s="104">
        <v>2454.8289855072467</v>
      </c>
      <c r="K4" s="43"/>
      <c r="L4" s="90"/>
      <c r="M4" s="90"/>
      <c r="N4" s="90"/>
      <c r="O4" s="90"/>
      <c r="P4" s="90"/>
      <c r="Q4" s="90"/>
      <c r="R4" s="90"/>
      <c r="S4" s="90"/>
      <c r="T4" s="90"/>
      <c r="U4" s="90"/>
      <c r="V4" s="77"/>
      <c r="W4" s="77"/>
      <c r="X4" s="77"/>
      <c r="Y4" s="77"/>
      <c r="Z4" s="53"/>
      <c r="AA4" s="53"/>
      <c r="AB4" s="53"/>
      <c r="AC4" s="53"/>
    </row>
    <row r="5" spans="1:29" s="22" customFormat="1" x14ac:dyDescent="0.55000000000000004">
      <c r="A5" s="19"/>
      <c r="B5" s="106" t="s">
        <v>6</v>
      </c>
      <c r="C5" s="107">
        <v>145</v>
      </c>
      <c r="D5" s="108">
        <v>701710.11186206911</v>
      </c>
      <c r="E5" s="107">
        <v>3068.5789241379307</v>
      </c>
      <c r="F5" s="109"/>
      <c r="G5" s="106" t="s">
        <v>6</v>
      </c>
      <c r="H5" s="107">
        <v>27</v>
      </c>
      <c r="I5" s="108">
        <v>663921.05259259255</v>
      </c>
      <c r="J5" s="107">
        <v>2877.0575555555552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</row>
    <row r="6" spans="1:29" s="22" customFormat="1" x14ac:dyDescent="0.55000000000000004">
      <c r="A6" s="19"/>
      <c r="B6" s="36" t="s">
        <v>15</v>
      </c>
      <c r="C6" s="43">
        <v>21</v>
      </c>
      <c r="D6" s="73">
        <v>271402.69047619042</v>
      </c>
      <c r="E6" s="43">
        <v>1179.2656190476187</v>
      </c>
      <c r="F6" s="37"/>
      <c r="G6" s="36" t="s">
        <v>16</v>
      </c>
      <c r="H6" s="43">
        <v>6</v>
      </c>
      <c r="I6" s="73">
        <v>1104954.0666666667</v>
      </c>
      <c r="J6" s="43">
        <v>4788.4129999999996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</row>
    <row r="7" spans="1:29" s="22" customFormat="1" x14ac:dyDescent="0.55000000000000004">
      <c r="A7" s="19"/>
      <c r="B7" s="36" t="s">
        <v>21</v>
      </c>
      <c r="C7" s="43">
        <v>21</v>
      </c>
      <c r="D7" s="73">
        <v>1021804.6695238095</v>
      </c>
      <c r="E7" s="43">
        <v>4459.168285714286</v>
      </c>
      <c r="F7" s="37"/>
      <c r="G7" s="36" t="s">
        <v>15</v>
      </c>
      <c r="H7" s="43">
        <v>4</v>
      </c>
      <c r="I7" s="73">
        <v>268217.40999999997</v>
      </c>
      <c r="J7" s="43">
        <v>1162.4234999999999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</row>
    <row r="8" spans="1:29" s="22" customFormat="1" x14ac:dyDescent="0.55000000000000004">
      <c r="A8" s="19"/>
      <c r="B8" s="36" t="s">
        <v>10</v>
      </c>
      <c r="C8" s="43">
        <v>19</v>
      </c>
      <c r="D8" s="73">
        <v>385829.83999999997</v>
      </c>
      <c r="E8" s="43">
        <v>1685.799684210526</v>
      </c>
      <c r="F8" s="37"/>
      <c r="G8" s="36" t="s">
        <v>21</v>
      </c>
      <c r="H8" s="43">
        <v>3</v>
      </c>
      <c r="I8" s="73">
        <v>461632.06</v>
      </c>
      <c r="J8" s="43">
        <v>2000.4739999999999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</row>
    <row r="9" spans="1:29" s="22" customFormat="1" x14ac:dyDescent="0.55000000000000004">
      <c r="A9" s="19"/>
      <c r="B9" s="36" t="s">
        <v>16</v>
      </c>
      <c r="C9" s="43">
        <v>17</v>
      </c>
      <c r="D9" s="73">
        <v>1130183.1788235293</v>
      </c>
      <c r="E9" s="43">
        <v>4979.7779999999993</v>
      </c>
      <c r="F9" s="37"/>
      <c r="G9" s="36" t="s">
        <v>34</v>
      </c>
      <c r="H9" s="43">
        <v>3</v>
      </c>
      <c r="I9" s="73">
        <v>1205911.8066666666</v>
      </c>
      <c r="J9" s="43">
        <v>5225.4299999999994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</row>
    <row r="10" spans="1:29" s="22" customFormat="1" x14ac:dyDescent="0.55000000000000004">
      <c r="A10" s="19"/>
      <c r="B10" s="36" t="s">
        <v>34</v>
      </c>
      <c r="C10" s="43">
        <v>16</v>
      </c>
      <c r="D10" s="73">
        <v>1192392.7887499998</v>
      </c>
      <c r="E10" s="43">
        <v>5204.5839999999998</v>
      </c>
      <c r="F10" s="37"/>
      <c r="G10" s="36" t="s">
        <v>10</v>
      </c>
      <c r="H10" s="43">
        <v>3</v>
      </c>
      <c r="I10" s="73">
        <v>386275.02666666661</v>
      </c>
      <c r="J10" s="43">
        <v>1673.6673333333331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</row>
    <row r="11" spans="1:29" s="22" customFormat="1" x14ac:dyDescent="0.55000000000000004">
      <c r="A11" s="19"/>
      <c r="B11" s="36" t="s">
        <v>11</v>
      </c>
      <c r="C11" s="43">
        <v>11</v>
      </c>
      <c r="D11" s="73">
        <v>308673.06181818183</v>
      </c>
      <c r="E11" s="43">
        <v>1344.9261818181819</v>
      </c>
      <c r="F11" s="37"/>
      <c r="G11" s="36" t="s">
        <v>11</v>
      </c>
      <c r="H11" s="43">
        <v>2</v>
      </c>
      <c r="I11" s="73">
        <v>325304.25</v>
      </c>
      <c r="J11" s="43">
        <v>1410.136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</row>
    <row r="12" spans="1:29" s="22" customFormat="1" x14ac:dyDescent="0.55000000000000004">
      <c r="A12" s="19"/>
      <c r="B12" s="36" t="s">
        <v>24</v>
      </c>
      <c r="C12" s="43">
        <v>8</v>
      </c>
      <c r="D12" s="73">
        <v>795217.75</v>
      </c>
      <c r="E12" s="43">
        <v>3484.9237499999999</v>
      </c>
      <c r="F12" s="37"/>
      <c r="G12" s="36" t="s">
        <v>24</v>
      </c>
      <c r="H12" s="43">
        <v>2</v>
      </c>
      <c r="I12" s="73">
        <v>738400</v>
      </c>
      <c r="J12" s="43">
        <v>3199.924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</row>
    <row r="13" spans="1:29" s="22" customFormat="1" x14ac:dyDescent="0.55000000000000004">
      <c r="A13" s="19"/>
      <c r="B13" s="36" t="s">
        <v>12</v>
      </c>
      <c r="C13" s="43">
        <v>6</v>
      </c>
      <c r="D13" s="73">
        <v>552585.40333333332</v>
      </c>
      <c r="E13" s="43">
        <v>2402.4549999999999</v>
      </c>
      <c r="F13" s="37"/>
      <c r="G13" s="36" t="s">
        <v>18</v>
      </c>
      <c r="H13" s="43">
        <v>2</v>
      </c>
      <c r="I13" s="73">
        <v>476907</v>
      </c>
      <c r="J13" s="43">
        <v>2066.183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</row>
    <row r="14" spans="1:29" s="22" customFormat="1" x14ac:dyDescent="0.55000000000000004">
      <c r="A14" s="19"/>
      <c r="B14" s="36" t="s">
        <v>30</v>
      </c>
      <c r="C14" s="43">
        <v>6</v>
      </c>
      <c r="D14" s="73">
        <v>622596.39666666661</v>
      </c>
      <c r="E14" s="43">
        <v>2715.2189999999996</v>
      </c>
      <c r="F14" s="37"/>
      <c r="G14" s="36" t="s">
        <v>12</v>
      </c>
      <c r="H14" s="43">
        <v>1</v>
      </c>
      <c r="I14" s="73">
        <v>660892.14</v>
      </c>
      <c r="J14" s="43">
        <v>2864.078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</row>
    <row r="15" spans="1:29" s="22" customFormat="1" x14ac:dyDescent="0.55000000000000004">
      <c r="A15" s="19"/>
      <c r="B15" s="36" t="s">
        <v>36</v>
      </c>
      <c r="C15" s="43">
        <v>5</v>
      </c>
      <c r="D15" s="73">
        <v>472833.304</v>
      </c>
      <c r="E15" s="43">
        <v>2095.5955999999996</v>
      </c>
      <c r="F15" s="37"/>
      <c r="G15" s="36" t="s">
        <v>22</v>
      </c>
      <c r="H15" s="43">
        <v>1</v>
      </c>
      <c r="I15" s="73">
        <v>319703.06</v>
      </c>
      <c r="J15" s="43">
        <v>1385.1039999999998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</row>
    <row r="16" spans="1:29" s="22" customFormat="1" x14ac:dyDescent="0.55000000000000004">
      <c r="A16" s="19"/>
      <c r="B16" s="36" t="s">
        <v>22</v>
      </c>
      <c r="C16" s="43">
        <v>5</v>
      </c>
      <c r="D16" s="73">
        <v>301723.00800000003</v>
      </c>
      <c r="E16" s="43">
        <v>1313.2796000000001</v>
      </c>
      <c r="F16" s="37"/>
      <c r="G16" s="36" t="s">
        <v>857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</row>
    <row r="17" spans="1:29" s="22" customFormat="1" x14ac:dyDescent="0.55000000000000004">
      <c r="A17" s="19"/>
      <c r="B17" s="36" t="s">
        <v>33</v>
      </c>
      <c r="C17" s="43">
        <v>3</v>
      </c>
      <c r="D17" s="73">
        <v>1545433.3333333333</v>
      </c>
      <c r="E17" s="43">
        <v>6762.811999999999</v>
      </c>
      <c r="F17" s="37"/>
      <c r="G17" s="36" t="s">
        <v>14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</row>
    <row r="18" spans="1:29" s="22" customFormat="1" x14ac:dyDescent="0.55000000000000004">
      <c r="A18" s="19"/>
      <c r="B18" s="36" t="s">
        <v>18</v>
      </c>
      <c r="C18" s="43">
        <v>3</v>
      </c>
      <c r="D18" s="73">
        <v>436271.33333333331</v>
      </c>
      <c r="E18" s="43">
        <v>1883.7886666666666</v>
      </c>
      <c r="F18" s="37"/>
      <c r="G18" s="36" t="s">
        <v>36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</row>
    <row r="19" spans="1:29" s="22" customFormat="1" x14ac:dyDescent="0.55000000000000004">
      <c r="A19" s="19"/>
      <c r="B19" s="36" t="s">
        <v>857</v>
      </c>
      <c r="C19" s="43">
        <v>2</v>
      </c>
      <c r="D19" s="73">
        <v>596400</v>
      </c>
      <c r="E19" s="43">
        <v>2593.9409999999998</v>
      </c>
      <c r="F19" s="37"/>
      <c r="G19" s="36" t="s">
        <v>30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</row>
    <row r="20" spans="1:29" s="22" customFormat="1" x14ac:dyDescent="0.55000000000000004">
      <c r="A20" s="19"/>
      <c r="B20" s="36" t="s">
        <v>19</v>
      </c>
      <c r="C20" s="43">
        <v>2</v>
      </c>
      <c r="D20" s="73">
        <v>574757</v>
      </c>
      <c r="E20" s="43">
        <v>2512.6930000000002</v>
      </c>
      <c r="F20" s="37"/>
      <c r="G20" s="36" t="s">
        <v>33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</row>
    <row r="21" spans="1:29" s="22" customFormat="1" x14ac:dyDescent="0.55000000000000004">
      <c r="A21" s="19"/>
      <c r="B21" s="36" t="s">
        <v>14</v>
      </c>
      <c r="C21" s="43">
        <v>0</v>
      </c>
      <c r="D21" s="73">
        <v>0</v>
      </c>
      <c r="E21" s="43">
        <v>0</v>
      </c>
      <c r="F21" s="37"/>
      <c r="G21" s="36" t="s">
        <v>19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</row>
    <row r="22" spans="1:29" s="22" customFormat="1" x14ac:dyDescent="0.55000000000000004">
      <c r="A22" s="19"/>
      <c r="B22" s="106" t="s">
        <v>379</v>
      </c>
      <c r="C22" s="107">
        <v>16</v>
      </c>
      <c r="D22" s="108">
        <v>342122.10499999998</v>
      </c>
      <c r="E22" s="107">
        <v>1489.6682499999999</v>
      </c>
      <c r="F22" s="109"/>
      <c r="G22" s="106" t="s">
        <v>379</v>
      </c>
      <c r="H22" s="107">
        <v>3</v>
      </c>
      <c r="I22" s="108">
        <v>342193.01999999996</v>
      </c>
      <c r="J22" s="107">
        <v>1483.146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</row>
    <row r="23" spans="1:29" s="18" customFormat="1" x14ac:dyDescent="0.55000000000000004">
      <c r="A23" s="24"/>
      <c r="B23" s="36" t="s">
        <v>379</v>
      </c>
      <c r="C23" s="43">
        <v>16</v>
      </c>
      <c r="D23" s="73">
        <v>342122.10499999998</v>
      </c>
      <c r="E23" s="43">
        <v>1489.6682499999999</v>
      </c>
      <c r="F23" s="37"/>
      <c r="G23" s="36" t="s">
        <v>379</v>
      </c>
      <c r="H23" s="43">
        <v>3</v>
      </c>
      <c r="I23" s="73">
        <v>342193.01999999996</v>
      </c>
      <c r="J23" s="43">
        <v>1483.146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</row>
    <row r="24" spans="1:29" s="22" customFormat="1" x14ac:dyDescent="0.55000000000000004">
      <c r="A24" s="25"/>
      <c r="B24" s="106" t="s">
        <v>467</v>
      </c>
      <c r="C24" s="107">
        <v>32</v>
      </c>
      <c r="D24" s="108">
        <v>476508.06874999998</v>
      </c>
      <c r="E24" s="107">
        <v>2084.1592499999997</v>
      </c>
      <c r="F24" s="109"/>
      <c r="G24" s="106" t="s">
        <v>467</v>
      </c>
      <c r="H24" s="107">
        <v>6</v>
      </c>
      <c r="I24" s="108">
        <v>578650</v>
      </c>
      <c r="J24" s="107">
        <v>2507.7196666666664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</row>
    <row r="25" spans="1:29" x14ac:dyDescent="0.55000000000000004">
      <c r="B25" s="36" t="s">
        <v>467</v>
      </c>
      <c r="C25" s="43">
        <v>28</v>
      </c>
      <c r="D25" s="73">
        <v>374687.79285714281</v>
      </c>
      <c r="E25" s="43">
        <v>1642.5582857142856</v>
      </c>
      <c r="F25" s="37"/>
      <c r="G25" s="36" t="s">
        <v>467</v>
      </c>
      <c r="H25" s="43">
        <v>5</v>
      </c>
      <c r="I25" s="73">
        <v>239980</v>
      </c>
      <c r="J25" s="43">
        <v>1040.0795999999998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</row>
    <row r="26" spans="1:29" x14ac:dyDescent="0.55000000000000004">
      <c r="B26" s="36" t="s">
        <v>469</v>
      </c>
      <c r="C26" s="43">
        <v>3</v>
      </c>
      <c r="D26" s="73">
        <v>1396333.3333333333</v>
      </c>
      <c r="E26" s="43">
        <v>6054.9626666666663</v>
      </c>
      <c r="F26" s="37"/>
      <c r="G26" s="36" t="s">
        <v>469</v>
      </c>
      <c r="H26" s="43">
        <v>1</v>
      </c>
      <c r="I26" s="73">
        <v>2272000</v>
      </c>
      <c r="J26" s="43">
        <v>9845.92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</row>
    <row r="27" spans="1:29" x14ac:dyDescent="0.55000000000000004">
      <c r="B27" s="36" t="s">
        <v>468</v>
      </c>
      <c r="C27" s="43">
        <v>1</v>
      </c>
      <c r="D27" s="73">
        <v>568000</v>
      </c>
      <c r="E27" s="43">
        <v>2536.576</v>
      </c>
      <c r="F27" s="37"/>
      <c r="G27" s="36" t="s">
        <v>468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</row>
    <row r="28" spans="1:29" x14ac:dyDescent="0.55000000000000004">
      <c r="B28" s="106" t="s">
        <v>523</v>
      </c>
      <c r="C28" s="107">
        <v>216</v>
      </c>
      <c r="D28" s="108">
        <v>418942.46564814809</v>
      </c>
      <c r="E28" s="107">
        <v>1828.5046018518522</v>
      </c>
      <c r="F28" s="109"/>
      <c r="G28" s="106" t="s">
        <v>523</v>
      </c>
      <c r="H28" s="107">
        <v>31</v>
      </c>
      <c r="I28" s="108">
        <v>489146.98774193547</v>
      </c>
      <c r="J28" s="107">
        <v>2119.7124516129029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</row>
    <row r="29" spans="1:29" x14ac:dyDescent="0.55000000000000004">
      <c r="B29" s="36" t="s">
        <v>523</v>
      </c>
      <c r="C29" s="43">
        <v>47</v>
      </c>
      <c r="D29" s="73">
        <v>537571.5536170213</v>
      </c>
      <c r="E29" s="43">
        <v>2346.6074468085103</v>
      </c>
      <c r="F29" s="37"/>
      <c r="G29" s="36" t="s">
        <v>523</v>
      </c>
      <c r="H29" s="43">
        <v>6</v>
      </c>
      <c r="I29" s="73">
        <v>580968.3866666666</v>
      </c>
      <c r="J29" s="43">
        <v>2517.4543333333331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</row>
    <row r="30" spans="1:29" x14ac:dyDescent="0.55000000000000004">
      <c r="B30" s="36" t="s">
        <v>534</v>
      </c>
      <c r="C30" s="43">
        <v>47</v>
      </c>
      <c r="D30" s="73">
        <v>341260.04936170211</v>
      </c>
      <c r="E30" s="43">
        <v>1491.2207659574465</v>
      </c>
      <c r="F30" s="37"/>
      <c r="G30" s="36" t="s">
        <v>531</v>
      </c>
      <c r="H30" s="43">
        <v>4</v>
      </c>
      <c r="I30" s="73">
        <v>630720.68999999994</v>
      </c>
      <c r="J30" s="43">
        <v>2733.1814999999997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</row>
    <row r="31" spans="1:29" x14ac:dyDescent="0.55000000000000004">
      <c r="B31" s="36" t="s">
        <v>535</v>
      </c>
      <c r="C31" s="43">
        <v>22</v>
      </c>
      <c r="D31" s="73">
        <v>333819.78272727272</v>
      </c>
      <c r="E31" s="43">
        <v>1456.1216363636363</v>
      </c>
      <c r="F31" s="37"/>
      <c r="G31" s="36" t="s">
        <v>526</v>
      </c>
      <c r="H31" s="43">
        <v>4</v>
      </c>
      <c r="I31" s="73">
        <v>670275.5</v>
      </c>
      <c r="J31" s="43">
        <v>2904.7549999999997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</row>
    <row r="32" spans="1:29" x14ac:dyDescent="0.55000000000000004">
      <c r="B32" s="36" t="s">
        <v>529</v>
      </c>
      <c r="C32" s="43">
        <v>16</v>
      </c>
      <c r="D32" s="73">
        <v>360221.26374999998</v>
      </c>
      <c r="E32" s="43">
        <v>1576.4933749999998</v>
      </c>
      <c r="F32" s="37"/>
      <c r="G32" s="36" t="s">
        <v>534</v>
      </c>
      <c r="H32" s="43">
        <v>4</v>
      </c>
      <c r="I32" s="73">
        <v>447081.67499999999</v>
      </c>
      <c r="J32" s="43">
        <v>1937.3724999999999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</row>
    <row r="33" spans="1:29" x14ac:dyDescent="0.55000000000000004">
      <c r="B33" s="36" t="s">
        <v>528</v>
      </c>
      <c r="C33" s="43">
        <v>14</v>
      </c>
      <c r="D33" s="73">
        <v>484001.82714285713</v>
      </c>
      <c r="E33" s="43">
        <v>2122.6285714285714</v>
      </c>
      <c r="F33" s="37"/>
      <c r="G33" s="36" t="s">
        <v>535</v>
      </c>
      <c r="H33" s="43">
        <v>3</v>
      </c>
      <c r="I33" s="73">
        <v>340414.70666666667</v>
      </c>
      <c r="J33" s="43">
        <v>1475.497333333333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</row>
    <row r="34" spans="1:29" x14ac:dyDescent="0.55000000000000004">
      <c r="B34" s="36" t="s">
        <v>531</v>
      </c>
      <c r="C34" s="43">
        <v>12</v>
      </c>
      <c r="D34" s="73">
        <v>431517.51499999996</v>
      </c>
      <c r="E34" s="43">
        <v>1870.0776666666663</v>
      </c>
      <c r="F34" s="37"/>
      <c r="G34" s="36" t="s">
        <v>528</v>
      </c>
      <c r="H34" s="43">
        <v>2</v>
      </c>
      <c r="I34" s="73">
        <v>378430</v>
      </c>
      <c r="J34" s="43">
        <v>1639.5959999999998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</row>
    <row r="35" spans="1:29" x14ac:dyDescent="0.55000000000000004">
      <c r="B35" s="36" t="s">
        <v>527</v>
      </c>
      <c r="C35" s="43">
        <v>10</v>
      </c>
      <c r="D35" s="73">
        <v>230601.054</v>
      </c>
      <c r="E35" s="43">
        <v>1006.2421999999999</v>
      </c>
      <c r="F35" s="37"/>
      <c r="G35" s="36" t="s">
        <v>527</v>
      </c>
      <c r="H35" s="43">
        <v>2</v>
      </c>
      <c r="I35" s="73">
        <v>230972.94</v>
      </c>
      <c r="J35" s="43">
        <v>1001.28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</row>
    <row r="36" spans="1:29" x14ac:dyDescent="0.55000000000000004">
      <c r="B36" s="36" t="s">
        <v>526</v>
      </c>
      <c r="C36" s="43">
        <v>10</v>
      </c>
      <c r="D36" s="73">
        <v>475146.2</v>
      </c>
      <c r="E36" s="43">
        <v>2064.9184</v>
      </c>
      <c r="F36" s="37"/>
      <c r="G36" s="36" t="s">
        <v>529</v>
      </c>
      <c r="H36" s="43">
        <v>1</v>
      </c>
      <c r="I36" s="73">
        <v>379002.26</v>
      </c>
      <c r="J36" s="43">
        <v>1641.6819999999998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</row>
    <row r="37" spans="1:29" x14ac:dyDescent="0.55000000000000004">
      <c r="B37" s="36" t="s">
        <v>538</v>
      </c>
      <c r="C37" s="43">
        <v>9</v>
      </c>
      <c r="D37" s="73">
        <v>522306.60888888896</v>
      </c>
      <c r="E37" s="43">
        <v>2265.3895555555555</v>
      </c>
      <c r="F37" s="37"/>
      <c r="G37" s="36" t="s">
        <v>538</v>
      </c>
      <c r="H37" s="43">
        <v>1</v>
      </c>
      <c r="I37" s="73">
        <v>319500</v>
      </c>
      <c r="J37" s="43">
        <v>1385.1039999999998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</row>
    <row r="38" spans="1:29" x14ac:dyDescent="0.55000000000000004">
      <c r="B38" s="36" t="s">
        <v>543</v>
      </c>
      <c r="C38" s="43">
        <v>7</v>
      </c>
      <c r="D38" s="73">
        <v>393482.83142857143</v>
      </c>
      <c r="E38" s="43">
        <v>1713.7851428571428</v>
      </c>
      <c r="F38" s="37"/>
      <c r="G38" s="36" t="s">
        <v>543</v>
      </c>
      <c r="H38" s="43">
        <v>1</v>
      </c>
      <c r="I38" s="73">
        <v>397362.86</v>
      </c>
      <c r="J38" s="43">
        <v>1720.9499999999998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</row>
    <row r="39" spans="1:29" x14ac:dyDescent="0.55000000000000004">
      <c r="B39" s="36" t="s">
        <v>533</v>
      </c>
      <c r="C39" s="43">
        <v>6</v>
      </c>
      <c r="D39" s="73">
        <v>371210.26333333325</v>
      </c>
      <c r="E39" s="43">
        <v>1620.4089999999999</v>
      </c>
      <c r="F39" s="37"/>
      <c r="G39" s="36" t="s">
        <v>532</v>
      </c>
      <c r="H39" s="43">
        <v>1</v>
      </c>
      <c r="I39" s="73">
        <v>501918.87999999995</v>
      </c>
      <c r="J39" s="43">
        <v>2175.6979999999999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</row>
    <row r="40" spans="1:29" x14ac:dyDescent="0.55000000000000004">
      <c r="B40" s="36" t="s">
        <v>524</v>
      </c>
      <c r="C40" s="43">
        <v>4</v>
      </c>
      <c r="D40" s="73">
        <v>487789.88</v>
      </c>
      <c r="E40" s="43">
        <v>2163.7034999999996</v>
      </c>
      <c r="F40" s="37"/>
      <c r="G40" s="36" t="s">
        <v>533</v>
      </c>
      <c r="H40" s="43">
        <v>1</v>
      </c>
      <c r="I40" s="73">
        <v>376363.89999999997</v>
      </c>
      <c r="J40" s="43">
        <v>1631.252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</row>
    <row r="41" spans="1:29" x14ac:dyDescent="0.55000000000000004">
      <c r="B41" s="36" t="s">
        <v>530</v>
      </c>
      <c r="C41" s="43">
        <v>3</v>
      </c>
      <c r="D41" s="73">
        <v>508392.18666666659</v>
      </c>
      <c r="E41" s="43">
        <v>2222.2853333333333</v>
      </c>
      <c r="F41" s="37"/>
      <c r="G41" s="36" t="s">
        <v>525</v>
      </c>
      <c r="H41" s="43">
        <v>1</v>
      </c>
      <c r="I41" s="73">
        <v>471236.94</v>
      </c>
      <c r="J41" s="43">
        <v>2042.194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</row>
    <row r="42" spans="1:29" x14ac:dyDescent="0.55000000000000004">
      <c r="B42" s="36" t="s">
        <v>539</v>
      </c>
      <c r="C42" s="43">
        <v>2</v>
      </c>
      <c r="D42" s="73">
        <v>495583</v>
      </c>
      <c r="E42" s="43">
        <v>2167.5169999999998</v>
      </c>
      <c r="F42" s="37"/>
      <c r="G42" s="36" t="s">
        <v>524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</row>
    <row r="43" spans="1:29" x14ac:dyDescent="0.55000000000000004">
      <c r="B43" s="36" t="s">
        <v>540</v>
      </c>
      <c r="C43" s="43">
        <v>2</v>
      </c>
      <c r="D43" s="73">
        <v>291562.92</v>
      </c>
      <c r="E43" s="43">
        <v>1276.6319999999998</v>
      </c>
      <c r="F43" s="37"/>
      <c r="G43" s="36" t="s">
        <v>541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</row>
    <row r="44" spans="1:29" x14ac:dyDescent="0.55000000000000004">
      <c r="A44" s="23"/>
      <c r="B44" s="36" t="s">
        <v>525</v>
      </c>
      <c r="C44" s="43">
        <v>2</v>
      </c>
      <c r="D44" s="73">
        <v>523168.47</v>
      </c>
      <c r="E44" s="43">
        <v>2283.127</v>
      </c>
      <c r="F44" s="37"/>
      <c r="G44" s="36" t="s">
        <v>540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</row>
    <row r="45" spans="1:29" x14ac:dyDescent="0.55000000000000004">
      <c r="A45" s="23"/>
      <c r="B45" s="36" t="s">
        <v>532</v>
      </c>
      <c r="C45" s="43">
        <v>2</v>
      </c>
      <c r="D45" s="73">
        <v>501918.87999999995</v>
      </c>
      <c r="E45" s="43">
        <v>2176.741</v>
      </c>
      <c r="F45" s="37"/>
      <c r="G45" s="36" t="s">
        <v>537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</row>
    <row r="46" spans="1:29" x14ac:dyDescent="0.55000000000000004">
      <c r="A46" s="23"/>
      <c r="B46" s="36" t="s">
        <v>541</v>
      </c>
      <c r="C46" s="43">
        <v>1</v>
      </c>
      <c r="D46" s="73">
        <v>284000</v>
      </c>
      <c r="E46" s="43">
        <v>1214</v>
      </c>
      <c r="F46" s="37"/>
      <c r="G46" s="36" t="s">
        <v>542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</row>
    <row r="47" spans="1:29" x14ac:dyDescent="0.55000000000000004">
      <c r="A47" s="23"/>
      <c r="B47" s="36" t="s">
        <v>542</v>
      </c>
      <c r="C47" s="43">
        <v>0</v>
      </c>
      <c r="D47" s="73">
        <v>0</v>
      </c>
      <c r="E47" s="43">
        <v>0</v>
      </c>
      <c r="F47" s="37"/>
      <c r="G47" s="36" t="s">
        <v>530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</row>
    <row r="48" spans="1:29" x14ac:dyDescent="0.55000000000000004">
      <c r="A48" s="23"/>
      <c r="B48" s="36" t="s">
        <v>536</v>
      </c>
      <c r="C48" s="43">
        <v>0</v>
      </c>
      <c r="D48" s="73">
        <v>0</v>
      </c>
      <c r="E48" s="43">
        <v>0</v>
      </c>
      <c r="F48" s="37"/>
      <c r="G48" s="36" t="s">
        <v>539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</row>
    <row r="49" spans="1:29" x14ac:dyDescent="0.55000000000000004">
      <c r="A49" s="23"/>
      <c r="B49" s="36" t="s">
        <v>537</v>
      </c>
      <c r="C49" s="43">
        <v>0</v>
      </c>
      <c r="D49" s="73">
        <v>0</v>
      </c>
      <c r="E49" s="43">
        <v>0</v>
      </c>
      <c r="F49" s="37"/>
      <c r="G49" s="36" t="s">
        <v>536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</row>
    <row r="50" spans="1:29" x14ac:dyDescent="0.55000000000000004">
      <c r="A50" s="23"/>
      <c r="B50" s="106" t="s">
        <v>614</v>
      </c>
      <c r="C50" s="107">
        <v>74</v>
      </c>
      <c r="D50" s="108">
        <v>422623.46864864865</v>
      </c>
      <c r="E50" s="107">
        <v>1834.4277297297297</v>
      </c>
      <c r="F50" s="109"/>
      <c r="G50" s="106" t="s">
        <v>614</v>
      </c>
      <c r="H50" s="107">
        <v>20</v>
      </c>
      <c r="I50" s="108">
        <v>481542.30599999998</v>
      </c>
      <c r="J50" s="107">
        <v>2086.7300999999998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</row>
    <row r="51" spans="1:29" x14ac:dyDescent="0.55000000000000004">
      <c r="A51" s="23"/>
      <c r="B51" s="36" t="s">
        <v>614</v>
      </c>
      <c r="C51" s="43">
        <v>65</v>
      </c>
      <c r="D51" s="73">
        <v>431576.81876923074</v>
      </c>
      <c r="E51" s="43">
        <v>1871.712030769231</v>
      </c>
      <c r="F51" s="37"/>
      <c r="G51" s="36" t="s">
        <v>614</v>
      </c>
      <c r="H51" s="43">
        <v>19</v>
      </c>
      <c r="I51" s="73">
        <v>485218.25999999995</v>
      </c>
      <c r="J51" s="43">
        <v>2102.6880000000001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</row>
    <row r="52" spans="1:29" x14ac:dyDescent="0.55000000000000004">
      <c r="A52" s="23"/>
      <c r="B52" s="36" t="s">
        <v>616</v>
      </c>
      <c r="C52" s="43">
        <v>5</v>
      </c>
      <c r="D52" s="73">
        <v>419258.69199999998</v>
      </c>
      <c r="E52" s="43">
        <v>1838.6004</v>
      </c>
      <c r="F52" s="37"/>
      <c r="G52" s="36" t="s">
        <v>616</v>
      </c>
      <c r="H52" s="43">
        <v>1</v>
      </c>
      <c r="I52" s="73">
        <v>411699.18</v>
      </c>
      <c r="J52" s="43">
        <v>1783.53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</row>
    <row r="53" spans="1:29" x14ac:dyDescent="0.55000000000000004">
      <c r="A53" s="23"/>
      <c r="B53" s="36" t="s">
        <v>615</v>
      </c>
      <c r="C53" s="43">
        <v>3</v>
      </c>
      <c r="D53" s="73">
        <v>223650</v>
      </c>
      <c r="E53" s="43">
        <v>966.3839999999999</v>
      </c>
      <c r="F53" s="37"/>
      <c r="G53" s="36" t="s">
        <v>186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</row>
    <row r="54" spans="1:29" x14ac:dyDescent="0.55000000000000004">
      <c r="A54" s="23"/>
      <c r="B54" s="36" t="s">
        <v>186</v>
      </c>
      <c r="C54" s="43">
        <v>1</v>
      </c>
      <c r="D54" s="73">
        <v>454400</v>
      </c>
      <c r="E54" s="43">
        <v>1994.2159999999999</v>
      </c>
      <c r="F54" s="37"/>
      <c r="G54" s="36" t="s">
        <v>615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</row>
    <row r="55" spans="1:29" x14ac:dyDescent="0.55000000000000004">
      <c r="A55" s="23"/>
      <c r="B55" s="106" t="s">
        <v>631</v>
      </c>
      <c r="C55" s="107">
        <v>344</v>
      </c>
      <c r="D55" s="108">
        <v>556742.98982558108</v>
      </c>
      <c r="E55" s="107">
        <v>2440.0160116279058</v>
      </c>
      <c r="F55" s="109"/>
      <c r="G55" s="106" t="s">
        <v>631</v>
      </c>
      <c r="H55" s="107">
        <v>51</v>
      </c>
      <c r="I55" s="108">
        <v>606982.11843137257</v>
      </c>
      <c r="J55" s="107">
        <v>2630.282392156862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</row>
    <row r="56" spans="1:29" x14ac:dyDescent="0.55000000000000004">
      <c r="A56" s="23"/>
      <c r="B56" s="36" t="s">
        <v>642</v>
      </c>
      <c r="C56" s="43">
        <v>76</v>
      </c>
      <c r="D56" s="73">
        <v>390017.61105263158</v>
      </c>
      <c r="E56" s="43">
        <v>1709.9421052631578</v>
      </c>
      <c r="F56" s="37"/>
      <c r="G56" s="36" t="s">
        <v>632</v>
      </c>
      <c r="H56" s="43">
        <v>12</v>
      </c>
      <c r="I56" s="73">
        <v>493281.96666666662</v>
      </c>
      <c r="J56" s="43">
        <v>2137.6284999999998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</row>
    <row r="57" spans="1:29" x14ac:dyDescent="0.55000000000000004">
      <c r="A57" s="23"/>
      <c r="B57" s="36" t="s">
        <v>632</v>
      </c>
      <c r="C57" s="43">
        <v>60</v>
      </c>
      <c r="D57" s="73">
        <v>474076.84533333336</v>
      </c>
      <c r="E57" s="43">
        <v>2084.1269000000002</v>
      </c>
      <c r="F57" s="37"/>
      <c r="G57" s="36" t="s">
        <v>642</v>
      </c>
      <c r="H57" s="43">
        <v>12</v>
      </c>
      <c r="I57" s="73">
        <v>364536.24666666664</v>
      </c>
      <c r="J57" s="43">
        <v>1579.6234999999999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</row>
    <row r="58" spans="1:29" x14ac:dyDescent="0.55000000000000004">
      <c r="A58" s="23"/>
      <c r="B58" s="36" t="s">
        <v>640</v>
      </c>
      <c r="C58" s="43">
        <v>31</v>
      </c>
      <c r="D58" s="73">
        <v>432761.55225806456</v>
      </c>
      <c r="E58" s="43">
        <v>1890.97664516129</v>
      </c>
      <c r="F58" s="37"/>
      <c r="G58" s="36" t="s">
        <v>640</v>
      </c>
      <c r="H58" s="43">
        <v>5</v>
      </c>
      <c r="I58" s="73">
        <v>432766.3</v>
      </c>
      <c r="J58" s="43">
        <v>1875.3139999999999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</row>
    <row r="59" spans="1:29" x14ac:dyDescent="0.55000000000000004">
      <c r="A59" s="23"/>
      <c r="B59" s="36" t="s">
        <v>641</v>
      </c>
      <c r="C59" s="43">
        <v>28</v>
      </c>
      <c r="D59" s="73">
        <v>538281.22571428574</v>
      </c>
      <c r="E59" s="43">
        <v>2383.4026428571428</v>
      </c>
      <c r="F59" s="37"/>
      <c r="G59" s="36" t="s">
        <v>650</v>
      </c>
      <c r="H59" s="43">
        <v>4</v>
      </c>
      <c r="I59" s="73">
        <v>1660235.9549999998</v>
      </c>
      <c r="J59" s="43">
        <v>7194.6139999999996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</row>
    <row r="60" spans="1:29" x14ac:dyDescent="0.55000000000000004">
      <c r="A60" s="23"/>
      <c r="B60" s="36" t="s">
        <v>633</v>
      </c>
      <c r="C60" s="43">
        <v>27</v>
      </c>
      <c r="D60" s="73">
        <v>655657.70444444439</v>
      </c>
      <c r="E60" s="43">
        <v>2866.1687407407408</v>
      </c>
      <c r="F60" s="37"/>
      <c r="G60" s="36" t="s">
        <v>648</v>
      </c>
      <c r="H60" s="43">
        <v>3</v>
      </c>
      <c r="I60" s="73">
        <v>1111868.0466666666</v>
      </c>
      <c r="J60" s="43">
        <v>4817.9646666666658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</row>
    <row r="61" spans="1:29" x14ac:dyDescent="0.55000000000000004">
      <c r="A61" s="23"/>
      <c r="B61" s="36" t="s">
        <v>650</v>
      </c>
      <c r="C61" s="43">
        <v>24</v>
      </c>
      <c r="D61" s="73">
        <v>673085.01916666655</v>
      </c>
      <c r="E61" s="43">
        <v>2940.030666666667</v>
      </c>
      <c r="F61" s="37"/>
      <c r="G61" s="36" t="s">
        <v>646</v>
      </c>
      <c r="H61" s="43">
        <v>3</v>
      </c>
      <c r="I61" s="73">
        <v>520949.72</v>
      </c>
      <c r="J61" s="43">
        <v>2257.7473333333332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</row>
    <row r="62" spans="1:29" x14ac:dyDescent="0.55000000000000004">
      <c r="A62" s="23"/>
      <c r="B62" s="36" t="s">
        <v>646</v>
      </c>
      <c r="C62" s="43">
        <v>21</v>
      </c>
      <c r="D62" s="73">
        <v>981808.82666666666</v>
      </c>
      <c r="E62" s="43">
        <v>4311.9541904761909</v>
      </c>
      <c r="F62" s="37"/>
      <c r="G62" s="36" t="s">
        <v>636</v>
      </c>
      <c r="H62" s="43">
        <v>2</v>
      </c>
      <c r="I62" s="73">
        <v>388063.27999999997</v>
      </c>
      <c r="J62" s="43">
        <v>1681.3159999999998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</row>
    <row r="63" spans="1:29" x14ac:dyDescent="0.55000000000000004">
      <c r="A63" s="23"/>
      <c r="B63" s="36" t="s">
        <v>655</v>
      </c>
      <c r="C63" s="43">
        <v>19</v>
      </c>
      <c r="D63" s="73">
        <v>620988.42105263157</v>
      </c>
      <c r="E63" s="43">
        <v>2730.5511578947367</v>
      </c>
      <c r="F63" s="37"/>
      <c r="G63" s="36" t="s">
        <v>641</v>
      </c>
      <c r="H63" s="43">
        <v>2</v>
      </c>
      <c r="I63" s="73">
        <v>836380</v>
      </c>
      <c r="J63" s="43">
        <v>3624.4249999999997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</row>
    <row r="64" spans="1:29" x14ac:dyDescent="0.55000000000000004">
      <c r="A64" s="23"/>
      <c r="B64" s="36" t="s">
        <v>648</v>
      </c>
      <c r="C64" s="43">
        <v>17</v>
      </c>
      <c r="D64" s="73">
        <v>1074256.4705882352</v>
      </c>
      <c r="E64" s="43">
        <v>4681.3481176470586</v>
      </c>
      <c r="F64" s="37"/>
      <c r="G64" s="36" t="s">
        <v>645</v>
      </c>
      <c r="H64" s="43">
        <v>2</v>
      </c>
      <c r="I64" s="73">
        <v>489667.82999999996</v>
      </c>
      <c r="J64" s="43">
        <v>2121.462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</row>
    <row r="65" spans="1:29" x14ac:dyDescent="0.55000000000000004">
      <c r="A65" s="23"/>
      <c r="B65" s="36" t="s">
        <v>636</v>
      </c>
      <c r="C65" s="43">
        <v>13</v>
      </c>
      <c r="D65" s="73">
        <v>388078.71538461547</v>
      </c>
      <c r="E65" s="43">
        <v>1692.7221538461538</v>
      </c>
      <c r="F65" s="37"/>
      <c r="G65" s="36" t="s">
        <v>635</v>
      </c>
      <c r="H65" s="43">
        <v>1</v>
      </c>
      <c r="I65" s="73">
        <v>418900</v>
      </c>
      <c r="J65" s="43">
        <v>1814.82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</row>
    <row r="66" spans="1:29" x14ac:dyDescent="0.55000000000000004">
      <c r="A66" s="23"/>
      <c r="B66" s="36" t="s">
        <v>645</v>
      </c>
      <c r="C66" s="43">
        <v>10</v>
      </c>
      <c r="D66" s="73">
        <v>568946.14599999995</v>
      </c>
      <c r="E66" s="43">
        <v>2462.2870000000003</v>
      </c>
      <c r="F66" s="37"/>
      <c r="G66" s="36" t="s">
        <v>655</v>
      </c>
      <c r="H66" s="43">
        <v>1</v>
      </c>
      <c r="I66" s="73">
        <v>765380</v>
      </c>
      <c r="J66" s="43">
        <v>3316.74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</row>
    <row r="67" spans="1:29" x14ac:dyDescent="0.55000000000000004">
      <c r="A67" s="23"/>
      <c r="B67" s="36" t="s">
        <v>649</v>
      </c>
      <c r="C67" s="43">
        <v>8</v>
      </c>
      <c r="D67" s="73">
        <v>559378.82499999995</v>
      </c>
      <c r="E67" s="43">
        <v>2465.3912499999997</v>
      </c>
      <c r="F67" s="37"/>
      <c r="G67" s="36" t="s">
        <v>633</v>
      </c>
      <c r="H67" s="43">
        <v>1</v>
      </c>
      <c r="I67" s="73">
        <v>631900</v>
      </c>
      <c r="J67" s="43">
        <v>2738.9179999999997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</row>
    <row r="68" spans="1:29" x14ac:dyDescent="0.55000000000000004">
      <c r="A68" s="23"/>
      <c r="B68" s="36" t="s">
        <v>639</v>
      </c>
      <c r="C68" s="43">
        <v>7</v>
      </c>
      <c r="D68" s="73">
        <v>465045.3857142856</v>
      </c>
      <c r="E68" s="43">
        <v>2037.1339999999998</v>
      </c>
      <c r="F68" s="37"/>
      <c r="G68" s="36" t="s">
        <v>637</v>
      </c>
      <c r="H68" s="43">
        <v>1</v>
      </c>
      <c r="I68" s="73">
        <v>852000</v>
      </c>
      <c r="J68" s="43">
        <v>3692.22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</row>
    <row r="69" spans="1:29" x14ac:dyDescent="0.55000000000000004">
      <c r="A69" s="23"/>
      <c r="B69" s="36" t="s">
        <v>654</v>
      </c>
      <c r="C69" s="43">
        <v>1</v>
      </c>
      <c r="D69" s="73">
        <v>674500</v>
      </c>
      <c r="E69" s="43">
        <v>2926.6579999999999</v>
      </c>
      <c r="F69" s="37"/>
      <c r="G69" s="36" t="s">
        <v>639</v>
      </c>
      <c r="H69" s="43">
        <v>1</v>
      </c>
      <c r="I69" s="73">
        <v>465038.63999999996</v>
      </c>
      <c r="J69" s="43">
        <v>2015.0759999999998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</row>
    <row r="70" spans="1:29" x14ac:dyDescent="0.55000000000000004">
      <c r="A70" s="23"/>
      <c r="B70" s="36" t="s">
        <v>637</v>
      </c>
      <c r="C70" s="43">
        <v>1</v>
      </c>
      <c r="D70" s="73">
        <v>852000</v>
      </c>
      <c r="E70" s="43">
        <v>3692.22</v>
      </c>
      <c r="F70" s="37"/>
      <c r="G70" s="36" t="s">
        <v>649</v>
      </c>
      <c r="H70" s="43">
        <v>1</v>
      </c>
      <c r="I70" s="73">
        <v>397600</v>
      </c>
      <c r="J70" s="43">
        <v>1723.0359999999998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</row>
    <row r="71" spans="1:29" x14ac:dyDescent="0.55000000000000004">
      <c r="A71" s="23"/>
      <c r="B71" s="36" t="s">
        <v>635</v>
      </c>
      <c r="C71" s="43">
        <v>1</v>
      </c>
      <c r="D71" s="73">
        <v>418900</v>
      </c>
      <c r="E71" s="43">
        <v>1814.82</v>
      </c>
      <c r="F71" s="37"/>
      <c r="G71" s="36" t="s">
        <v>651</v>
      </c>
      <c r="H71" s="43">
        <v>0</v>
      </c>
      <c r="I71" s="73">
        <v>0</v>
      </c>
      <c r="J71" s="43">
        <v>0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</row>
    <row r="72" spans="1:29" x14ac:dyDescent="0.55000000000000004">
      <c r="A72" s="23"/>
      <c r="B72" s="36" t="s">
        <v>651</v>
      </c>
      <c r="C72" s="43">
        <v>0</v>
      </c>
      <c r="D72" s="73">
        <v>0</v>
      </c>
      <c r="E72" s="43">
        <v>0</v>
      </c>
      <c r="F72" s="37"/>
      <c r="G72" s="36" t="s">
        <v>654</v>
      </c>
      <c r="H72" s="43">
        <v>0</v>
      </c>
      <c r="I72" s="73">
        <v>0</v>
      </c>
      <c r="J72" s="43">
        <v>0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</row>
    <row r="73" spans="1:29" s="29" customFormat="1" x14ac:dyDescent="0.55000000000000004">
      <c r="A73" s="26"/>
      <c r="B73" s="37"/>
      <c r="C73" s="37"/>
      <c r="D73" s="37"/>
      <c r="E73" s="37"/>
      <c r="F73" s="37"/>
      <c r="G73" s="37"/>
      <c r="H73" s="37"/>
      <c r="I73" s="37"/>
      <c r="J73" s="37"/>
      <c r="K73" s="37"/>
      <c r="L73" s="28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1"/>
      <c r="Y73" s="1"/>
      <c r="Z73" s="1"/>
      <c r="AA73" s="1"/>
      <c r="AB73" s="1"/>
      <c r="AC73" s="1"/>
    </row>
    <row r="74" spans="1:29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s="29" customFormat="1" x14ac:dyDescent="0.55000000000000004">
      <c r="A81" s="26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28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s="29" customFormat="1" x14ac:dyDescent="0.55000000000000004">
      <c r="A82" s="26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28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s="29" customFormat="1" x14ac:dyDescent="0.55000000000000004">
      <c r="A83" s="26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28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s="29" customFormat="1" x14ac:dyDescent="0.55000000000000004">
      <c r="A84" s="26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28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s="29" customFormat="1" x14ac:dyDescent="0.55000000000000004">
      <c r="A85" s="26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28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x14ac:dyDescent="0.55000000000000004">
      <c r="B118" s="37"/>
      <c r="C118" s="37"/>
      <c r="D118" s="37"/>
      <c r="E118" s="37"/>
      <c r="F118" s="37"/>
      <c r="G118" s="37"/>
      <c r="H118" s="37"/>
      <c r="I118" s="37"/>
      <c r="J118" s="37"/>
      <c r="K118" s="37"/>
    </row>
    <row r="119" spans="1:29" s="26" customFormat="1" x14ac:dyDescent="0.55000000000000004"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s="26" customFormat="1" x14ac:dyDescent="0.55000000000000004"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s="26" customFormat="1" x14ac:dyDescent="0.55000000000000004"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s="26" customFormat="1" x14ac:dyDescent="0.55000000000000004"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s="26" customFormat="1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2:29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2:29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2:29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2:29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2:29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2:29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2:29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2:29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2:29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2:29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2:29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2:29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2:29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2:29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2:29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2:29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2:29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2:29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2:29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2:29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2:29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2:29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2:29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2:29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2:29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2:29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2:29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2:29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2:29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2:29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2:29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2:29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2:29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2:29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2:29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2:29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2:29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2:29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2:29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2:29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2:29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2:29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2:29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2:29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2:29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2:29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2:29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2:29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2:29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2:29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2:29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2:29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2:29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2:29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2:29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2:29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2:29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2:29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2:29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2:29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2:29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2:29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2:29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2:29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2:29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2:29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2:29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2:29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2:29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2:29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2:29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2:29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2:29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2:29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2:29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2:29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2:29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2:29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2:29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2:29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2:29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2:29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2:29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2:29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2:29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2:29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2:29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2:29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2:29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2:29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2:29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2:29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2:29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2:29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2:29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2:29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2:29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2:29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2:29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2:29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2:29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2:29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2:29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2:29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2:29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2:29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2:29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2:29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2:29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2:29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2:29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2:29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2:29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2:29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2:29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2:29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2:29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2:29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2:29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2:29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2:29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2:29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2:29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2:29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2:29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2:29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2:29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2:29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2:29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2:29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2:29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2:29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2:29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2:29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2:29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2:29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2:29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2:29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2:29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2:29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2:29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2:29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2:29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2:29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2:29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2:29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2:29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2:29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2:29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2:29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2:29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2:29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2:29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2:29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2:29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2:29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2:29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2:29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2:29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2:29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2:29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2:29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2:29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2:29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2:29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2:29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2:29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2:29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2:29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2:29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2:29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2:29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2:29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2:29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2:29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2:29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2:29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2:29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2:29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2:29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2:29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2:29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2:29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2:29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2:29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2:29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2:29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2:29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2:29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2:29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2:29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2:29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2:29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2:29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2:29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2:29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2:29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2:29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2:29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2:29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2:29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2:29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2:29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2:29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2:29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2:29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2:29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2:29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2:29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2:29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2:29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2:29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2:29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2:29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2:29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2:29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2:29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2:29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2:29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2:29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2:29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2:29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2:29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2:29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2:29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2:29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2:29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2:29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2:29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2:29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2:29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2:29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2:29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2:29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2:29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2:29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2:29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2:29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2:29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2:29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2:29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2:29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2:29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2:29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2:29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2:29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2:29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2:29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2:29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2:29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2:29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2:29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2:29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2:29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2:29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2:29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2:29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2:29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2:29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2:29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2:29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2:29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2:29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2:29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2:29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2:29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2:29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2:29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2:29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2:29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2:29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2:29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2:29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2:29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2:29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2:29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2:29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2:29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2:29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2:29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2:29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2:29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2:29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2:29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2:29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2:29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2:29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2:29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2:29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2:29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2:29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2:29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2:29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2:29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2:29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2:29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2:29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2:29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2:29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2:29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2:29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2:29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2:29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2:29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2:29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2:29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2:29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2:29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2:29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2:29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2:29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2:29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2:29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2:29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2:29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2:29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2:29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2:29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2:29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2:29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2:29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2:29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2:29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2:29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2:29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2:29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2:29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2:29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2:29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2:29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2:29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2:29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2:29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2:29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2:29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2:29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2:29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2:29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2:29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2:29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2:29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2:29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2:29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2:29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2:29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2:29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2:29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2:29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2:29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2:29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2:29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2:29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2:29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2:29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2:29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2:29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2:29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2:29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2:29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2:29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2:29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2:29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2:29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2:29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2:29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2:29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2:29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2:29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2:29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2:29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2:29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2:29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2:29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2:29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2:29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2:29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2:29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2:29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2:29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2:29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2:29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2:29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2:29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2:29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2:29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2:29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2:29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2:29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2:29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2:29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2:29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2:29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2:29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2:29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2:29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2:29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2:29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2:29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2:29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2:29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2:29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2:29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2:29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2:29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2:29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2:29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2:29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2:29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2:29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2:29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2:29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2:29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2:29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2:29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2:29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2:29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2:29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2:29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2:29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2:29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2:29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2:29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2:29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2:29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2:29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2:29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2:29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2:29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2:29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2:29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2:29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2:29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2:29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2:29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2:29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2:29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2:29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2:29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2:29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2:29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2:29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2:29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2:29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2:29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2:29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2:29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2:29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2:29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2:29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2:29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2:29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2:29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2:29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2:29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2:29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2:29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2:29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2:29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2:29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2:29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2:29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2:29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2:29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2:29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2:29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2:29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2:29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2:29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2:29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2:29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2:29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2:29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2:29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2:29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2:29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2:29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2:29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2:29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2:29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2:29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2:29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2:29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2:29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2:29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2:29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2:29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2:29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2:29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2:29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2:29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2:29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2:29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2:29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2:29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2:29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2:29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2:29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2:29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2:29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2:29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2:29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2:29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2:29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2:29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2:29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2:29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2:29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2:29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2:29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2:29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2:29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2:29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2:29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2:29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2:29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2:29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2:29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2:29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2:29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2:29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2:29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2:29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2:29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2:29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2:29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2:29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2:29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2:29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2:29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2:29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2:29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2:29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2:29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2:29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2:29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2:29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2:29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2:29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2:29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2:29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2:29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2:29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2:29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2:29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2:29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2:29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2:29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2:29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2:29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2:29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2:29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2:29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2:29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2:29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2:29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2:29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2:29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2:29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2:29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2:29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2:29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2:29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2:29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2:29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2:29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2:29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2:29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2:29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2:29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2:29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2:29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2:29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2:29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2:29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2:29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2:29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2:29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2:29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2:29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2:29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2:29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2:29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2:29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2:29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2:29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2:29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2:29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2:29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2:29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2:29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2:29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2:29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2:29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2:29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2:29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2:29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2:29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2:29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2:29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2:29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2:29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2:29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2:29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2:29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2:29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2:29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2:29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2:29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2:29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2:29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2:29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2:29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2:29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2:29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2:29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2:29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2:29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2:29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2:29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2:29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2:29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2:29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2:29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2:29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2:29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2:29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2:29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2:29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2:29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2:29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2:29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2:29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2:29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2:29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2:29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2:29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2:29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2:29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2:29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2:29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2:29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2:29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2:29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2:29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2:29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2:29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2:29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2:29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2:29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2:29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2:29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2:29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2:29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2:29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2:29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2:29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2:29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2:29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2:29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2:29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2:29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2:29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2:29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2:29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2:29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2:29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2:29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2:29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2:29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2:29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2:29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2:29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2:29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2:29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2:29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2:29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2:29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2:29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2:29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2:29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2:29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2:29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2:29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2:29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2:29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2:29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2:29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2:29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2:29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2:29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2:29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2:29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2:29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2:29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2:29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2:29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2:29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2:29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2:29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2:29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2:29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2:29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2:29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2:29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2:29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2:29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2:29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2:29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2:29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2:29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2:29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2:29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2:29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2:29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2:29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2:29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2:29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2:29" s="26" customFormat="1" x14ac:dyDescent="0.55000000000000004">
      <c r="B846" s="37"/>
      <c r="C846" s="37"/>
      <c r="D846" s="37"/>
      <c r="E846" s="37"/>
      <c r="F846" s="16"/>
      <c r="G846" s="37"/>
      <c r="H846" s="44"/>
      <c r="I846" s="38"/>
      <c r="J846" s="70"/>
      <c r="K846" s="70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2:29" s="26" customFormat="1" x14ac:dyDescent="0.55000000000000004">
      <c r="B847" s="37"/>
      <c r="C847" s="37"/>
      <c r="D847" s="37"/>
      <c r="E847" s="37"/>
      <c r="F847" s="16"/>
      <c r="G847" s="37"/>
      <c r="H847" s="44"/>
      <c r="I847" s="38"/>
      <c r="J847" s="70"/>
      <c r="K847" s="70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2:29" s="26" customFormat="1" x14ac:dyDescent="0.55000000000000004">
      <c r="B848" s="37"/>
      <c r="C848" s="37"/>
      <c r="D848" s="37"/>
      <c r="E848" s="37"/>
      <c r="F848" s="16"/>
      <c r="G848" s="37"/>
      <c r="H848" s="44"/>
      <c r="I848" s="38"/>
      <c r="J848" s="70"/>
      <c r="K848" s="70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 s="26" customFormat="1" x14ac:dyDescent="0.55000000000000004">
      <c r="B849" s="37"/>
      <c r="C849" s="37"/>
      <c r="D849" s="37"/>
      <c r="E849" s="37"/>
      <c r="F849" s="16"/>
      <c r="G849" s="37"/>
      <c r="H849" s="44"/>
      <c r="I849" s="38"/>
      <c r="J849" s="70"/>
      <c r="K849" s="70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 s="26" customFormat="1" x14ac:dyDescent="0.55000000000000004">
      <c r="B850" s="37"/>
      <c r="C850" s="37"/>
      <c r="D850" s="37"/>
      <c r="E850" s="37"/>
      <c r="F850" s="16"/>
      <c r="G850" s="37"/>
      <c r="H850" s="44"/>
      <c r="I850" s="38"/>
      <c r="J850" s="70"/>
      <c r="K850" s="70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1:29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  <row r="985" spans="1:29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</row>
    <row r="986" spans="1:29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</row>
    <row r="987" spans="1:29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</row>
    <row r="988" spans="1:29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</row>
    <row r="989" spans="1:29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</row>
    <row r="990" spans="1:29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</row>
    <row r="991" spans="1:29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</row>
    <row r="992" spans="1:29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</row>
    <row r="993" spans="1:29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</row>
    <row r="994" spans="1:29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</row>
    <row r="995" spans="1:29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</row>
    <row r="996" spans="1:29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</row>
    <row r="997" spans="1:29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</row>
    <row r="998" spans="1:29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</row>
    <row r="999" spans="1:29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</row>
    <row r="1000" spans="1:29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</row>
    <row r="1001" spans="1:29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</row>
    <row r="1002" spans="1:29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</row>
    <row r="1003" spans="1:29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</row>
    <row r="1004" spans="1:29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</row>
    <row r="1005" spans="1:29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</row>
    <row r="1006" spans="1:29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</row>
    <row r="1007" spans="1:29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</row>
    <row r="1008" spans="1:29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</row>
    <row r="1009" spans="1:29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</row>
    <row r="1010" spans="1:29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</row>
    <row r="1011" spans="1:29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</row>
    <row r="1012" spans="1:29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</row>
    <row r="1013" spans="1:29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</row>
    <row r="1014" spans="1:29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</row>
    <row r="1015" spans="1:29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</row>
    <row r="1016" spans="1:29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</row>
    <row r="1017" spans="1:29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</row>
    <row r="1018" spans="1:29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</row>
    <row r="1019" spans="1:29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</row>
    <row r="1020" spans="1:29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</row>
    <row r="1021" spans="1:29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</row>
    <row r="1022" spans="1:29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</row>
    <row r="1023" spans="1:29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</row>
    <row r="1024" spans="1:29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</row>
    <row r="1025" spans="1:29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</row>
    <row r="1026" spans="1:29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</row>
    <row r="1027" spans="1:29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</row>
    <row r="1028" spans="1:29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</row>
    <row r="1029" spans="1:29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</row>
    <row r="1030" spans="1:29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</row>
    <row r="1031" spans="1:29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</row>
    <row r="1032" spans="1:29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</row>
    <row r="1033" spans="1:29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</row>
    <row r="1034" spans="1:29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</row>
    <row r="1035" spans="1:29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</row>
    <row r="1036" spans="1:29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</row>
    <row r="1037" spans="1:29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</row>
    <row r="1038" spans="1:29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</row>
    <row r="1039" spans="1:29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</row>
    <row r="1040" spans="1:29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</row>
    <row r="1041" spans="1:29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</row>
    <row r="1042" spans="1:29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</row>
    <row r="1043" spans="1:29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</row>
    <row r="1044" spans="1:29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</row>
    <row r="1045" spans="1:29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</row>
    <row r="1046" spans="1:29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</row>
    <row r="1047" spans="1:29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</row>
    <row r="1048" spans="1:29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</row>
    <row r="1049" spans="1:29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</row>
    <row r="1050" spans="1:29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</row>
    <row r="1051" spans="1:29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</row>
    <row r="1052" spans="1:29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</row>
    <row r="1053" spans="1:29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</row>
    <row r="1054" spans="1:29" s="70" customFormat="1" x14ac:dyDescent="0.55000000000000004">
      <c r="A1054" s="26"/>
      <c r="B1054"/>
      <c r="C1054"/>
      <c r="D1054"/>
      <c r="E1054"/>
      <c r="F1054" s="16"/>
      <c r="G1054"/>
      <c r="H1054" s="40"/>
      <c r="I1054" s="31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</row>
    <row r="1055" spans="1:29" s="70" customFormat="1" x14ac:dyDescent="0.55000000000000004">
      <c r="A1055" s="26"/>
      <c r="B1055"/>
      <c r="C1055"/>
      <c r="D1055"/>
      <c r="E1055"/>
      <c r="F1055" s="16"/>
      <c r="G1055"/>
      <c r="H1055" s="40"/>
      <c r="I1055" s="31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</row>
    <row r="1056" spans="1:29" s="70" customFormat="1" x14ac:dyDescent="0.55000000000000004">
      <c r="A1056" s="26"/>
      <c r="B1056"/>
      <c r="C1056"/>
      <c r="D1056"/>
      <c r="E1056"/>
      <c r="F1056" s="16"/>
      <c r="G1056"/>
      <c r="H1056" s="40"/>
      <c r="I1056" s="31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</row>
    <row r="1057" spans="1:29" s="70" customFormat="1" x14ac:dyDescent="0.55000000000000004">
      <c r="A1057" s="26"/>
      <c r="B1057"/>
      <c r="C1057"/>
      <c r="D1057"/>
      <c r="E1057"/>
      <c r="F1057" s="16"/>
      <c r="G1057"/>
      <c r="H1057" s="40"/>
      <c r="I1057" s="31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</row>
    <row r="1058" spans="1:29" s="70" customFormat="1" x14ac:dyDescent="0.55000000000000004">
      <c r="A1058" s="26"/>
      <c r="B1058"/>
      <c r="C1058"/>
      <c r="D1058"/>
      <c r="E1058"/>
      <c r="F1058" s="16"/>
      <c r="G1058"/>
      <c r="H1058" s="40"/>
      <c r="I1058" s="31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</row>
    <row r="1059" spans="1:29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</row>
    <row r="1060" spans="1:29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</row>
    <row r="1061" spans="1:29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</row>
    <row r="1062" spans="1:29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</row>
    <row r="1063" spans="1:29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49" max="20" man="1"/>
  </rowBreaks>
  <colBreaks count="2" manualBreakCount="2">
    <brk id="5" max="72" man="1"/>
    <brk id="10" max="72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936A8-7566-43C9-A59D-AA069C3F77BB}">
  <dimension ref="A1:AC1126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9" width="9.1015625" style="1" customWidth="1"/>
    <col min="30" max="16384" width="7.578125" style="27"/>
  </cols>
  <sheetData>
    <row r="1" spans="1:29" s="18" customFormat="1" ht="23.25" customHeight="1" thickBot="1" x14ac:dyDescent="0.45">
      <c r="A1" s="15"/>
      <c r="B1" s="94" t="s">
        <v>869</v>
      </c>
      <c r="C1" s="95"/>
      <c r="D1" s="30"/>
      <c r="E1" s="30"/>
      <c r="F1" s="17"/>
      <c r="G1" s="96"/>
      <c r="H1" s="96"/>
      <c r="I1" s="96"/>
      <c r="J1" s="96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</row>
    <row r="2" spans="1:29" s="22" customFormat="1" ht="54.6" customHeight="1" x14ac:dyDescent="0.4">
      <c r="A2" s="19"/>
      <c r="B2" s="39" t="s">
        <v>889</v>
      </c>
      <c r="C2" s="97" t="s">
        <v>901</v>
      </c>
      <c r="D2" s="97"/>
      <c r="E2" s="97"/>
      <c r="F2" s="20"/>
      <c r="G2" s="39" t="s">
        <v>889</v>
      </c>
      <c r="H2" s="97" t="s">
        <v>902</v>
      </c>
      <c r="I2" s="97"/>
      <c r="J2" s="97"/>
      <c r="K2" s="72"/>
      <c r="L2" s="90" t="s">
        <v>897</v>
      </c>
      <c r="M2" s="90"/>
      <c r="N2" s="90"/>
      <c r="O2" s="90"/>
      <c r="P2" s="90"/>
      <c r="Q2" s="90"/>
      <c r="R2" s="90"/>
      <c r="S2" s="90"/>
      <c r="T2" s="90"/>
      <c r="U2" s="90"/>
      <c r="V2" s="77"/>
      <c r="W2" s="77"/>
      <c r="X2" s="77"/>
      <c r="Y2" s="77"/>
      <c r="Z2" s="53"/>
      <c r="AA2" s="53"/>
      <c r="AB2" s="53"/>
      <c r="AC2" s="53"/>
    </row>
    <row r="3" spans="1:29" s="22" customFormat="1" x14ac:dyDescent="0.55000000000000004">
      <c r="A3" s="19"/>
      <c r="B3" s="99" t="s">
        <v>866</v>
      </c>
      <c r="C3" s="100" t="s">
        <v>862</v>
      </c>
      <c r="D3" s="101" t="s">
        <v>880</v>
      </c>
      <c r="E3" s="101" t="s">
        <v>881</v>
      </c>
      <c r="F3" s="109"/>
      <c r="G3" s="99" t="s">
        <v>866</v>
      </c>
      <c r="H3" s="100" t="s">
        <v>862</v>
      </c>
      <c r="I3" s="101" t="s">
        <v>880</v>
      </c>
      <c r="J3" s="101" t="s">
        <v>881</v>
      </c>
      <c r="K3" s="74"/>
      <c r="L3" s="90"/>
      <c r="M3" s="90"/>
      <c r="N3" s="90"/>
      <c r="O3" s="90"/>
      <c r="P3" s="90"/>
      <c r="Q3" s="90"/>
      <c r="R3" s="90"/>
      <c r="S3" s="90"/>
      <c r="T3" s="90"/>
      <c r="U3" s="90"/>
      <c r="V3" s="77"/>
      <c r="W3" s="77"/>
      <c r="X3" s="77"/>
      <c r="Y3" s="77"/>
      <c r="Z3" s="53"/>
      <c r="AA3" s="53"/>
      <c r="AB3" s="53"/>
      <c r="AC3" s="53"/>
    </row>
    <row r="4" spans="1:29" s="22" customFormat="1" x14ac:dyDescent="0.55000000000000004">
      <c r="A4" s="19"/>
      <c r="B4" s="103" t="s">
        <v>864</v>
      </c>
      <c r="C4" s="104">
        <v>251</v>
      </c>
      <c r="D4" s="105">
        <v>411544.14908366528</v>
      </c>
      <c r="E4" s="104">
        <v>1788.3003027888449</v>
      </c>
      <c r="F4" s="109"/>
      <c r="G4" s="103" t="s">
        <v>864</v>
      </c>
      <c r="H4" s="104">
        <v>55</v>
      </c>
      <c r="I4" s="105">
        <v>395147.66</v>
      </c>
      <c r="J4" s="104">
        <v>1712.3784363636362</v>
      </c>
      <c r="K4" s="43"/>
      <c r="L4" s="90"/>
      <c r="M4" s="90"/>
      <c r="N4" s="90"/>
      <c r="O4" s="90"/>
      <c r="P4" s="90"/>
      <c r="Q4" s="90"/>
      <c r="R4" s="90"/>
      <c r="S4" s="90"/>
      <c r="T4" s="90"/>
      <c r="U4" s="90"/>
      <c r="V4" s="77"/>
      <c r="W4" s="77"/>
      <c r="X4" s="77"/>
      <c r="Y4" s="77"/>
      <c r="Z4" s="53"/>
      <c r="AA4" s="53"/>
      <c r="AB4" s="53"/>
      <c r="AC4" s="53"/>
    </row>
    <row r="5" spans="1:29" s="22" customFormat="1" x14ac:dyDescent="0.55000000000000004">
      <c r="A5" s="19"/>
      <c r="B5" s="106" t="s">
        <v>419</v>
      </c>
      <c r="C5" s="107">
        <v>251</v>
      </c>
      <c r="D5" s="108">
        <v>411544.14908366528</v>
      </c>
      <c r="E5" s="107">
        <v>1788.3003027888449</v>
      </c>
      <c r="F5" s="109"/>
      <c r="G5" s="106" t="s">
        <v>419</v>
      </c>
      <c r="H5" s="107">
        <v>55</v>
      </c>
      <c r="I5" s="108">
        <v>395147.66</v>
      </c>
      <c r="J5" s="107">
        <v>1712.3784363636362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</row>
    <row r="6" spans="1:29" s="22" customFormat="1" x14ac:dyDescent="0.55000000000000004">
      <c r="A6" s="19"/>
      <c r="B6" s="36" t="s">
        <v>419</v>
      </c>
      <c r="C6" s="43">
        <v>229</v>
      </c>
      <c r="D6" s="73">
        <v>372955.19720524014</v>
      </c>
      <c r="E6" s="43">
        <v>1619.0269694323147</v>
      </c>
      <c r="F6" s="37"/>
      <c r="G6" s="36" t="s">
        <v>419</v>
      </c>
      <c r="H6" s="43">
        <v>52</v>
      </c>
      <c r="I6" s="73">
        <v>381093.04615384614</v>
      </c>
      <c r="J6" s="43">
        <v>1651.4701538461536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</row>
    <row r="7" spans="1:29" s="22" customFormat="1" x14ac:dyDescent="0.55000000000000004">
      <c r="A7" s="19"/>
      <c r="B7" s="36" t="s">
        <v>422</v>
      </c>
      <c r="C7" s="43">
        <v>17</v>
      </c>
      <c r="D7" s="73">
        <v>844545.16588235297</v>
      </c>
      <c r="E7" s="43">
        <v>3691.3796470588231</v>
      </c>
      <c r="F7" s="37"/>
      <c r="G7" s="36" t="s">
        <v>423</v>
      </c>
      <c r="H7" s="43">
        <v>2</v>
      </c>
      <c r="I7" s="73">
        <v>361696.72</v>
      </c>
      <c r="J7" s="43">
        <v>1567.6289999999999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</row>
    <row r="8" spans="1:29" s="22" customFormat="1" x14ac:dyDescent="0.55000000000000004">
      <c r="A8" s="19"/>
      <c r="B8" s="36" t="s">
        <v>423</v>
      </c>
      <c r="C8" s="43">
        <v>3</v>
      </c>
      <c r="D8" s="73">
        <v>574357.81333333335</v>
      </c>
      <c r="E8" s="43">
        <v>2469.7526666666668</v>
      </c>
      <c r="F8" s="37"/>
      <c r="G8" s="36" t="s">
        <v>422</v>
      </c>
      <c r="H8" s="43">
        <v>1</v>
      </c>
      <c r="I8" s="73">
        <v>1192889.46</v>
      </c>
      <c r="J8" s="43">
        <v>5169.1079999999993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</row>
    <row r="9" spans="1:29" s="22" customFormat="1" x14ac:dyDescent="0.55000000000000004">
      <c r="A9" s="19"/>
      <c r="B9" s="36" t="s">
        <v>420</v>
      </c>
      <c r="C9" s="43">
        <v>2</v>
      </c>
      <c r="D9" s="73">
        <v>905250</v>
      </c>
      <c r="E9" s="43">
        <v>3971.7439999999997</v>
      </c>
      <c r="F9" s="37"/>
      <c r="G9" s="36" t="s">
        <v>420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</row>
    <row r="10" spans="1:29" s="22" customFormat="1" x14ac:dyDescent="0.55000000000000004">
      <c r="A10" s="19"/>
      <c r="B10" s="37"/>
      <c r="C10" s="37"/>
      <c r="D10" s="37"/>
      <c r="E10" s="37"/>
      <c r="F10" s="37"/>
      <c r="G10" s="37"/>
      <c r="H10" s="37"/>
      <c r="I10" s="37"/>
      <c r="J10" s="37"/>
      <c r="K10" s="43"/>
      <c r="L10" s="21"/>
      <c r="M10" s="5"/>
      <c r="N10" s="5"/>
      <c r="O10" s="5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</row>
    <row r="11" spans="1:29" s="22" customFormat="1" x14ac:dyDescent="0.55000000000000004">
      <c r="A11" s="19"/>
      <c r="B11" s="37"/>
      <c r="C11" s="37"/>
      <c r="D11" s="37"/>
      <c r="E11" s="37"/>
      <c r="F11" s="37"/>
      <c r="G11" s="37"/>
      <c r="H11" s="37"/>
      <c r="I11" s="37"/>
      <c r="J11" s="37"/>
      <c r="K11" s="43"/>
      <c r="L11" s="21"/>
      <c r="M11" s="5"/>
      <c r="N11" s="5"/>
      <c r="O11" s="5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</row>
    <row r="12" spans="1:29" s="22" customFormat="1" x14ac:dyDescent="0.55000000000000004">
      <c r="A12" s="19"/>
      <c r="B12" s="37"/>
      <c r="C12" s="37"/>
      <c r="D12" s="37"/>
      <c r="E12" s="37"/>
      <c r="F12" s="37"/>
      <c r="G12" s="37"/>
      <c r="H12" s="37"/>
      <c r="I12" s="37"/>
      <c r="J12" s="37"/>
      <c r="K12" s="43"/>
      <c r="L12" s="21"/>
      <c r="M12" s="5"/>
      <c r="N12" s="5"/>
      <c r="O12" s="5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</row>
    <row r="13" spans="1:29" s="22" customFormat="1" x14ac:dyDescent="0.55000000000000004">
      <c r="A13" s="19"/>
      <c r="B13" s="37"/>
      <c r="C13" s="37"/>
      <c r="D13" s="37"/>
      <c r="E13" s="37"/>
      <c r="F13" s="37"/>
      <c r="G13" s="37"/>
      <c r="H13" s="37"/>
      <c r="I13" s="37"/>
      <c r="J13" s="37"/>
      <c r="K13" s="43"/>
      <c r="L13" s="21"/>
      <c r="M13" s="5"/>
      <c r="N13" s="5"/>
      <c r="O13" s="5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</row>
    <row r="14" spans="1:29" s="22" customFormat="1" x14ac:dyDescent="0.55000000000000004">
      <c r="A14" s="19"/>
      <c r="B14" s="37"/>
      <c r="C14" s="37"/>
      <c r="D14" s="37"/>
      <c r="E14" s="37"/>
      <c r="F14" s="37"/>
      <c r="G14" s="37"/>
      <c r="H14" s="37"/>
      <c r="I14" s="37"/>
      <c r="J14" s="37"/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</row>
    <row r="15" spans="1:29" s="18" customFormat="1" x14ac:dyDescent="0.55000000000000004">
      <c r="A15" s="24"/>
      <c r="B15" s="37"/>
      <c r="C15" s="37"/>
      <c r="D15" s="37"/>
      <c r="E15" s="37"/>
      <c r="F15" s="37"/>
      <c r="G15" s="37"/>
      <c r="H15" s="37"/>
      <c r="I15" s="37"/>
      <c r="J15" s="37"/>
      <c r="K15" s="43"/>
      <c r="L15" s="17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</row>
    <row r="16" spans="1:29" s="22" customFormat="1" x14ac:dyDescent="0.55000000000000004">
      <c r="A16" s="25"/>
      <c r="B16" s="37"/>
      <c r="C16" s="37"/>
      <c r="D16" s="37"/>
      <c r="E16" s="37"/>
      <c r="F16" s="37"/>
      <c r="G16" s="37"/>
      <c r="H16" s="37"/>
      <c r="I16" s="37"/>
      <c r="J16" s="37"/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</row>
    <row r="17" spans="2:29" x14ac:dyDescent="0.55000000000000004">
      <c r="B17" s="37"/>
      <c r="C17" s="37"/>
      <c r="D17" s="37"/>
      <c r="E17" s="37"/>
      <c r="F17" s="37"/>
      <c r="G17" s="37"/>
      <c r="H17" s="37"/>
      <c r="I17" s="37"/>
      <c r="J17" s="37"/>
      <c r="K17" s="43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</row>
    <row r="18" spans="2:29" x14ac:dyDescent="0.55000000000000004">
      <c r="B18" s="37"/>
      <c r="C18" s="37"/>
      <c r="D18" s="37"/>
      <c r="E18" s="37"/>
      <c r="F18" s="37"/>
      <c r="G18" s="37"/>
      <c r="H18" s="37"/>
      <c r="I18" s="37"/>
      <c r="J18" s="37"/>
      <c r="K18" s="43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</row>
    <row r="19" spans="2:29" x14ac:dyDescent="0.55000000000000004">
      <c r="B19" s="37"/>
      <c r="C19" s="37"/>
      <c r="D19" s="37"/>
      <c r="E19" s="37"/>
      <c r="F19" s="37"/>
      <c r="G19" s="37"/>
      <c r="H19" s="37"/>
      <c r="I19" s="37"/>
      <c r="J19" s="37"/>
      <c r="K19" s="43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</row>
    <row r="20" spans="2:29" x14ac:dyDescent="0.55000000000000004">
      <c r="B20" s="37"/>
      <c r="C20" s="37"/>
      <c r="D20" s="37"/>
      <c r="E20" s="37"/>
      <c r="F20" s="37"/>
      <c r="G20" s="37"/>
      <c r="H20" s="37"/>
      <c r="I20" s="37"/>
      <c r="J20" s="37"/>
      <c r="K20" s="43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</row>
    <row r="21" spans="2:29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</row>
    <row r="22" spans="2:29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</row>
    <row r="23" spans="2:29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</row>
    <row r="24" spans="2:29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</row>
    <row r="25" spans="2:29" x14ac:dyDescent="0.55000000000000004"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2:29" x14ac:dyDescent="0.55000000000000004"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2:29" x14ac:dyDescent="0.55000000000000004"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</row>
    <row r="28" spans="2:29" x14ac:dyDescent="0.55000000000000004"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</row>
    <row r="29" spans="2:29" x14ac:dyDescent="0.55000000000000004"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</row>
    <row r="30" spans="2:29" x14ac:dyDescent="0.55000000000000004"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</row>
    <row r="31" spans="2:29" x14ac:dyDescent="0.55000000000000004"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</row>
    <row r="32" spans="2:29" x14ac:dyDescent="0.55000000000000004"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</row>
    <row r="33" spans="1:29" x14ac:dyDescent="0.55000000000000004"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</row>
    <row r="34" spans="1:29" x14ac:dyDescent="0.55000000000000004"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</row>
    <row r="35" spans="1:29" x14ac:dyDescent="0.55000000000000004"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</row>
    <row r="36" spans="1:29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</row>
    <row r="37" spans="1:29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</row>
    <row r="38" spans="1:29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</row>
    <row r="39" spans="1:29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</row>
    <row r="40" spans="1:29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</row>
    <row r="41" spans="1:29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</row>
    <row r="42" spans="1:29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</row>
    <row r="43" spans="1:29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</row>
    <row r="44" spans="1:29" x14ac:dyDescent="0.55000000000000004">
      <c r="A44" s="23"/>
      <c r="B44" s="37"/>
      <c r="C44" s="37"/>
      <c r="D44" s="37"/>
      <c r="E44" s="37"/>
      <c r="F44" s="37"/>
      <c r="G44" s="37"/>
      <c r="H44" s="37"/>
      <c r="I44" s="37"/>
      <c r="J44" s="37"/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</row>
    <row r="45" spans="1:29" x14ac:dyDescent="0.55000000000000004">
      <c r="A45" s="78"/>
      <c r="B45"/>
      <c r="C45"/>
      <c r="D45"/>
      <c r="E45"/>
      <c r="F45"/>
      <c r="G45"/>
      <c r="H45"/>
      <c r="I45"/>
      <c r="J45"/>
      <c r="K45" s="41"/>
      <c r="L45" s="27"/>
      <c r="V45" s="3"/>
      <c r="W45" s="3"/>
      <c r="X45" s="3"/>
      <c r="Y45" s="3"/>
      <c r="Z45" s="3"/>
      <c r="AA45" s="3"/>
      <c r="AB45" s="3"/>
      <c r="AC45" s="3"/>
    </row>
    <row r="46" spans="1:29" x14ac:dyDescent="0.55000000000000004">
      <c r="A46" s="78"/>
      <c r="B46"/>
      <c r="C46"/>
      <c r="D46"/>
      <c r="E46"/>
      <c r="F46"/>
      <c r="G46"/>
      <c r="H46"/>
      <c r="I46"/>
      <c r="J46"/>
      <c r="K46" s="41"/>
      <c r="L46" s="27"/>
      <c r="V46" s="3"/>
      <c r="W46" s="3"/>
      <c r="X46" s="3"/>
      <c r="Y46" s="3"/>
      <c r="Z46" s="3"/>
      <c r="AA46" s="3"/>
      <c r="AB46" s="3"/>
      <c r="AC46" s="3"/>
    </row>
    <row r="47" spans="1:29" x14ac:dyDescent="0.55000000000000004">
      <c r="A47" s="78"/>
      <c r="B47"/>
      <c r="C47"/>
      <c r="D47"/>
      <c r="E47"/>
      <c r="F47"/>
      <c r="G47"/>
      <c r="H47"/>
      <c r="I47"/>
      <c r="J47"/>
      <c r="K47" s="41"/>
      <c r="L47" s="27"/>
      <c r="V47" s="3"/>
      <c r="W47" s="3"/>
      <c r="X47" s="3"/>
      <c r="Y47" s="3"/>
      <c r="Z47" s="3"/>
      <c r="AA47" s="3"/>
      <c r="AB47" s="3"/>
      <c r="AC47" s="3"/>
    </row>
    <row r="48" spans="1:29" x14ac:dyDescent="0.55000000000000004">
      <c r="A48" s="78"/>
      <c r="B48"/>
      <c r="C48"/>
      <c r="D48"/>
      <c r="E48"/>
      <c r="F48"/>
      <c r="G48"/>
      <c r="H48"/>
      <c r="I48"/>
      <c r="J48"/>
      <c r="K48" s="41"/>
      <c r="L48" s="27"/>
      <c r="V48" s="3"/>
      <c r="W48" s="3"/>
      <c r="X48" s="3"/>
      <c r="Y48" s="3"/>
      <c r="Z48" s="3"/>
      <c r="AA48" s="3"/>
      <c r="AB48" s="3"/>
      <c r="AC48" s="3"/>
    </row>
    <row r="49" spans="1:29" x14ac:dyDescent="0.55000000000000004">
      <c r="A49" s="78"/>
      <c r="B49"/>
      <c r="C49"/>
      <c r="D49"/>
      <c r="E49"/>
      <c r="F49"/>
      <c r="G49"/>
      <c r="H49"/>
      <c r="I49"/>
      <c r="J49"/>
      <c r="K49" s="41"/>
      <c r="L49" s="27"/>
      <c r="V49" s="3"/>
      <c r="W49" s="3"/>
      <c r="X49" s="3"/>
      <c r="Y49" s="3"/>
      <c r="Z49" s="3"/>
      <c r="AA49" s="3"/>
      <c r="AB49" s="3"/>
      <c r="AC49" s="3"/>
    </row>
    <row r="50" spans="1:29" x14ac:dyDescent="0.55000000000000004">
      <c r="A50" s="78"/>
      <c r="B50"/>
      <c r="C50"/>
      <c r="D50"/>
      <c r="E50"/>
      <c r="F50"/>
      <c r="G50"/>
      <c r="H50"/>
      <c r="I50"/>
      <c r="J50"/>
      <c r="K50" s="41"/>
      <c r="L50" s="27"/>
      <c r="V50" s="3"/>
      <c r="W50" s="3"/>
      <c r="X50" s="3"/>
      <c r="Y50" s="3"/>
      <c r="Z50" s="3"/>
      <c r="AA50" s="3"/>
      <c r="AB50" s="3"/>
      <c r="AC50" s="3"/>
    </row>
    <row r="51" spans="1:29" x14ac:dyDescent="0.55000000000000004">
      <c r="A51" s="78"/>
      <c r="B51"/>
      <c r="C51"/>
      <c r="D51"/>
      <c r="E51"/>
      <c r="F51"/>
      <c r="G51"/>
      <c r="H51"/>
      <c r="I51"/>
      <c r="J51"/>
      <c r="K51" s="41"/>
      <c r="L51" s="27"/>
      <c r="V51" s="3"/>
      <c r="W51" s="3"/>
      <c r="X51" s="3"/>
      <c r="Y51" s="3"/>
      <c r="Z51" s="3"/>
      <c r="AA51" s="3"/>
      <c r="AB51" s="3"/>
      <c r="AC51" s="3"/>
    </row>
    <row r="52" spans="1:29" x14ac:dyDescent="0.55000000000000004">
      <c r="A52" s="78"/>
      <c r="B52"/>
      <c r="C52"/>
      <c r="D52"/>
      <c r="E52"/>
      <c r="F52"/>
      <c r="G52"/>
      <c r="H52"/>
      <c r="I52"/>
      <c r="J52"/>
      <c r="K52" s="41"/>
      <c r="L52" s="27"/>
      <c r="V52" s="3"/>
      <c r="W52" s="3"/>
      <c r="X52" s="3"/>
      <c r="Y52" s="3"/>
      <c r="Z52" s="3"/>
      <c r="AA52" s="3"/>
      <c r="AB52" s="3"/>
      <c r="AC52" s="3"/>
    </row>
    <row r="53" spans="1:29" x14ac:dyDescent="0.55000000000000004">
      <c r="A53" s="78"/>
      <c r="B53"/>
      <c r="C53"/>
      <c r="D53"/>
      <c r="E53"/>
      <c r="F53"/>
      <c r="G53"/>
      <c r="H53"/>
      <c r="I53"/>
      <c r="J53"/>
      <c r="K53" s="41"/>
      <c r="L53" s="27"/>
      <c r="V53" s="3"/>
      <c r="W53" s="3"/>
      <c r="X53" s="3"/>
      <c r="Y53" s="3"/>
      <c r="Z53" s="3"/>
      <c r="AA53" s="3"/>
      <c r="AB53" s="3"/>
      <c r="AC53" s="3"/>
    </row>
    <row r="54" spans="1:29" x14ac:dyDescent="0.55000000000000004">
      <c r="A54" s="78"/>
      <c r="B54"/>
      <c r="C54"/>
      <c r="D54"/>
      <c r="E54"/>
      <c r="F54"/>
      <c r="G54"/>
      <c r="H54"/>
      <c r="I54"/>
      <c r="J54"/>
      <c r="K54" s="41"/>
      <c r="L54" s="27"/>
      <c r="V54" s="3"/>
      <c r="W54" s="3"/>
      <c r="X54" s="3"/>
      <c r="Y54" s="3"/>
      <c r="Z54" s="3"/>
      <c r="AA54" s="3"/>
      <c r="AB54" s="3"/>
      <c r="AC54" s="3"/>
    </row>
    <row r="55" spans="1:29" x14ac:dyDescent="0.55000000000000004">
      <c r="A55" s="78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</row>
    <row r="56" spans="1:29" x14ac:dyDescent="0.55000000000000004">
      <c r="A56" s="78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</row>
    <row r="57" spans="1:29" x14ac:dyDescent="0.55000000000000004">
      <c r="A57" s="78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</row>
    <row r="58" spans="1:29" x14ac:dyDescent="0.55000000000000004">
      <c r="A58" s="78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  <c r="AC58" s="3"/>
    </row>
    <row r="59" spans="1:29" x14ac:dyDescent="0.55000000000000004">
      <c r="A59" s="78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  <c r="AC59" s="3"/>
    </row>
    <row r="60" spans="1:29" x14ac:dyDescent="0.55000000000000004">
      <c r="A60" s="78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  <c r="AC60" s="3"/>
    </row>
    <row r="61" spans="1:29" x14ac:dyDescent="0.55000000000000004">
      <c r="A61" s="78"/>
      <c r="B61"/>
      <c r="C61"/>
      <c r="D61"/>
      <c r="E61"/>
      <c r="F61"/>
      <c r="G61"/>
      <c r="H61"/>
      <c r="I61"/>
      <c r="J61"/>
      <c r="K61"/>
      <c r="L61" s="27"/>
      <c r="V61" s="3"/>
      <c r="W61" s="3"/>
      <c r="X61" s="3"/>
      <c r="Y61" s="3"/>
      <c r="Z61" s="3"/>
      <c r="AA61" s="3"/>
      <c r="AB61" s="3"/>
      <c r="AC61" s="3"/>
    </row>
    <row r="62" spans="1:29" x14ac:dyDescent="0.55000000000000004">
      <c r="A62" s="78"/>
      <c r="B62"/>
      <c r="C62"/>
      <c r="D62"/>
      <c r="E62"/>
      <c r="F62"/>
      <c r="G62"/>
      <c r="H62"/>
      <c r="I62"/>
      <c r="J62"/>
      <c r="K62"/>
      <c r="L62" s="27"/>
      <c r="V62" s="3"/>
      <c r="W62" s="3"/>
      <c r="X62" s="3"/>
      <c r="Y62" s="3"/>
      <c r="Z62" s="3"/>
      <c r="AA62" s="3"/>
      <c r="AB62" s="3"/>
      <c r="AC62" s="3"/>
    </row>
    <row r="63" spans="1:29" x14ac:dyDescent="0.55000000000000004">
      <c r="A63" s="78"/>
      <c r="B63"/>
      <c r="C63"/>
      <c r="D63"/>
      <c r="E63"/>
      <c r="F63"/>
      <c r="G63"/>
      <c r="H63"/>
      <c r="I63"/>
      <c r="J63"/>
      <c r="K63"/>
      <c r="L63" s="27"/>
      <c r="V63" s="3"/>
      <c r="W63" s="3"/>
      <c r="X63" s="3"/>
      <c r="Y63" s="3"/>
      <c r="Z63" s="3"/>
      <c r="AA63" s="3"/>
      <c r="AB63" s="3"/>
      <c r="AC63" s="3"/>
    </row>
    <row r="64" spans="1:29" x14ac:dyDescent="0.55000000000000004">
      <c r="A64" s="78"/>
      <c r="B64"/>
      <c r="C64"/>
      <c r="D64"/>
      <c r="E64"/>
      <c r="F64"/>
      <c r="G64"/>
      <c r="H64"/>
      <c r="I64"/>
      <c r="J64"/>
      <c r="K64"/>
      <c r="L64" s="27"/>
      <c r="V64" s="3"/>
      <c r="W64" s="3"/>
      <c r="X64" s="3"/>
      <c r="Y64" s="3"/>
      <c r="Z64" s="3"/>
      <c r="AA64" s="3"/>
      <c r="AB64" s="3"/>
      <c r="AC64" s="3"/>
    </row>
    <row r="65" spans="1:29" x14ac:dyDescent="0.55000000000000004">
      <c r="A65" s="78"/>
      <c r="B65"/>
      <c r="C65"/>
      <c r="D65"/>
      <c r="E65"/>
      <c r="F65"/>
      <c r="G65"/>
      <c r="H65"/>
      <c r="I65"/>
      <c r="J65"/>
      <c r="K65"/>
      <c r="L65" s="27"/>
      <c r="V65" s="3"/>
      <c r="W65" s="3"/>
      <c r="X65" s="3"/>
      <c r="Y65" s="3"/>
      <c r="Z65" s="3"/>
      <c r="AA65" s="3"/>
      <c r="AB65" s="3"/>
      <c r="AC65" s="3"/>
    </row>
    <row r="66" spans="1:29" x14ac:dyDescent="0.55000000000000004">
      <c r="A66" s="78"/>
      <c r="B66"/>
      <c r="C66"/>
      <c r="D66"/>
      <c r="E66"/>
      <c r="F66"/>
      <c r="G66"/>
      <c r="H66"/>
      <c r="I66"/>
      <c r="J66"/>
      <c r="K66"/>
      <c r="L66" s="27"/>
      <c r="V66" s="3"/>
      <c r="W66" s="3"/>
      <c r="X66" s="3"/>
      <c r="Y66" s="3"/>
      <c r="Z66" s="3"/>
      <c r="AA66" s="3"/>
      <c r="AB66" s="3"/>
      <c r="AC66" s="3"/>
    </row>
    <row r="67" spans="1:29" x14ac:dyDescent="0.55000000000000004">
      <c r="A67" s="78"/>
      <c r="B67"/>
      <c r="C67"/>
      <c r="D67"/>
      <c r="E67"/>
      <c r="F67"/>
      <c r="G67"/>
      <c r="H67"/>
      <c r="I67"/>
      <c r="J67"/>
      <c r="K67"/>
      <c r="L67" s="27"/>
      <c r="V67" s="3"/>
      <c r="W67" s="3"/>
      <c r="X67" s="3"/>
      <c r="Y67" s="3"/>
      <c r="Z67" s="3"/>
      <c r="AA67" s="3"/>
      <c r="AB67" s="3"/>
      <c r="AC67" s="3"/>
    </row>
    <row r="68" spans="1:29" x14ac:dyDescent="0.55000000000000004">
      <c r="A68" s="78"/>
      <c r="B68"/>
      <c r="C68"/>
      <c r="D68"/>
      <c r="E68"/>
      <c r="F68"/>
      <c r="G68"/>
      <c r="H68"/>
      <c r="I68"/>
      <c r="J68"/>
      <c r="K68"/>
      <c r="L68" s="27"/>
      <c r="V68" s="3"/>
      <c r="W68" s="3"/>
      <c r="X68" s="3"/>
      <c r="Y68" s="3"/>
      <c r="Z68" s="3"/>
      <c r="AA68" s="3"/>
      <c r="AB68" s="3"/>
      <c r="AC68" s="3"/>
    </row>
    <row r="69" spans="1:29" x14ac:dyDescent="0.55000000000000004">
      <c r="A69" s="78"/>
      <c r="B69"/>
      <c r="C69"/>
      <c r="D69"/>
      <c r="E69"/>
      <c r="F69"/>
      <c r="G69"/>
      <c r="H69"/>
      <c r="I69"/>
      <c r="J69"/>
      <c r="K69"/>
      <c r="L69" s="27"/>
      <c r="V69" s="3"/>
      <c r="W69" s="3"/>
      <c r="X69" s="3"/>
      <c r="Y69" s="3"/>
      <c r="Z69" s="3"/>
      <c r="AA69" s="3"/>
      <c r="AB69" s="3"/>
      <c r="AC69" s="3"/>
    </row>
    <row r="70" spans="1:29" x14ac:dyDescent="0.55000000000000004">
      <c r="A70" s="78"/>
      <c r="B70"/>
      <c r="C70"/>
      <c r="D70"/>
      <c r="E70"/>
      <c r="F70"/>
      <c r="G70"/>
      <c r="H70"/>
      <c r="I70"/>
      <c r="J70"/>
      <c r="K70"/>
      <c r="L70" s="27"/>
      <c r="V70" s="3"/>
      <c r="W70" s="3"/>
      <c r="X70" s="3"/>
      <c r="Y70" s="3"/>
      <c r="Z70" s="3"/>
      <c r="AA70" s="3"/>
      <c r="AB70" s="3"/>
      <c r="AC70" s="3"/>
    </row>
    <row r="71" spans="1:29" x14ac:dyDescent="0.55000000000000004">
      <c r="A71" s="78"/>
      <c r="B71"/>
      <c r="C71"/>
      <c r="D71"/>
      <c r="E71"/>
      <c r="F71"/>
      <c r="G71"/>
      <c r="H71"/>
      <c r="I71"/>
      <c r="J71"/>
      <c r="K71"/>
      <c r="L71" s="27"/>
      <c r="V71" s="3"/>
      <c r="W71" s="3"/>
      <c r="X71" s="3"/>
      <c r="Y71" s="3"/>
      <c r="Z71" s="3"/>
      <c r="AA71" s="3"/>
      <c r="AB71" s="3"/>
      <c r="AC71" s="3"/>
    </row>
    <row r="72" spans="1:29" x14ac:dyDescent="0.55000000000000004">
      <c r="A72" s="78"/>
      <c r="B72"/>
      <c r="C72"/>
      <c r="D72"/>
      <c r="E72"/>
      <c r="F72"/>
      <c r="G72"/>
      <c r="H72"/>
      <c r="I72"/>
      <c r="J72"/>
      <c r="K72"/>
      <c r="L72" s="27"/>
    </row>
    <row r="73" spans="1:29" x14ac:dyDescent="0.55000000000000004">
      <c r="A73" s="78"/>
      <c r="B73"/>
      <c r="C73"/>
      <c r="D73"/>
      <c r="E73"/>
      <c r="F73"/>
      <c r="G73"/>
      <c r="H73"/>
      <c r="I73"/>
      <c r="J73"/>
      <c r="K73"/>
      <c r="L73" s="27"/>
    </row>
    <row r="74" spans="1:29" x14ac:dyDescent="0.55000000000000004">
      <c r="A74" s="78"/>
      <c r="B74"/>
      <c r="C74"/>
      <c r="D74"/>
      <c r="E74"/>
      <c r="F74"/>
      <c r="G74"/>
      <c r="H74"/>
      <c r="I74"/>
      <c r="J74"/>
      <c r="K74"/>
      <c r="L74" s="27"/>
    </row>
    <row r="75" spans="1:29" x14ac:dyDescent="0.55000000000000004">
      <c r="A75" s="78"/>
      <c r="B75"/>
      <c r="C75"/>
      <c r="D75"/>
      <c r="E75"/>
      <c r="F75"/>
      <c r="G75"/>
      <c r="H75"/>
      <c r="I75"/>
      <c r="J75"/>
      <c r="K75"/>
      <c r="L75" s="27"/>
    </row>
    <row r="76" spans="1:29" x14ac:dyDescent="0.55000000000000004">
      <c r="A76" s="78"/>
      <c r="B76"/>
      <c r="C76"/>
      <c r="D76"/>
      <c r="E76"/>
      <c r="F76"/>
      <c r="G76"/>
      <c r="H76"/>
      <c r="I76"/>
      <c r="J76"/>
      <c r="K76"/>
      <c r="L76" s="27"/>
    </row>
    <row r="77" spans="1:29" x14ac:dyDescent="0.55000000000000004">
      <c r="A77" s="78"/>
      <c r="B77"/>
      <c r="C77"/>
      <c r="D77"/>
      <c r="E77"/>
      <c r="F77"/>
      <c r="G77"/>
      <c r="H77"/>
      <c r="I77"/>
      <c r="J77"/>
      <c r="K77"/>
      <c r="L77" s="27"/>
    </row>
    <row r="78" spans="1:29" x14ac:dyDescent="0.55000000000000004">
      <c r="A78" s="78"/>
      <c r="B78"/>
      <c r="C78"/>
      <c r="D78"/>
      <c r="E78"/>
      <c r="F78"/>
      <c r="G78"/>
      <c r="H78"/>
      <c r="I78"/>
      <c r="J78"/>
      <c r="K78"/>
      <c r="L78" s="27"/>
    </row>
    <row r="79" spans="1:29" x14ac:dyDescent="0.55000000000000004">
      <c r="A79" s="78"/>
      <c r="B79"/>
      <c r="C79"/>
      <c r="D79"/>
      <c r="E79"/>
      <c r="F79"/>
      <c r="G79"/>
      <c r="H79"/>
      <c r="I79"/>
      <c r="J79"/>
      <c r="K79"/>
      <c r="L79" s="27"/>
    </row>
    <row r="80" spans="1:29" x14ac:dyDescent="0.55000000000000004">
      <c r="A80" s="78"/>
      <c r="B80"/>
      <c r="C80"/>
      <c r="D80"/>
      <c r="E80"/>
      <c r="F80"/>
      <c r="G80"/>
      <c r="H80"/>
      <c r="I80"/>
      <c r="J80"/>
      <c r="K80"/>
      <c r="L80" s="27"/>
    </row>
    <row r="81" spans="1:12" x14ac:dyDescent="0.55000000000000004">
      <c r="A81" s="78"/>
      <c r="B81"/>
      <c r="C81"/>
      <c r="D81"/>
      <c r="E81"/>
      <c r="F81"/>
      <c r="G81"/>
      <c r="H81"/>
      <c r="I81"/>
      <c r="J81"/>
      <c r="K81"/>
      <c r="L81" s="27"/>
    </row>
    <row r="82" spans="1:12" x14ac:dyDescent="0.55000000000000004">
      <c r="A82" s="78"/>
      <c r="B82"/>
      <c r="C82"/>
      <c r="D82"/>
      <c r="E82"/>
      <c r="F82"/>
      <c r="G82"/>
      <c r="H82"/>
      <c r="I82"/>
      <c r="J82"/>
      <c r="K82"/>
      <c r="L82" s="27"/>
    </row>
    <row r="83" spans="1:12" x14ac:dyDescent="0.55000000000000004">
      <c r="A83" s="78"/>
      <c r="B83"/>
      <c r="C83"/>
      <c r="D83"/>
      <c r="E83"/>
      <c r="F83"/>
      <c r="G83"/>
      <c r="H83"/>
      <c r="I83"/>
      <c r="J83"/>
      <c r="K83"/>
      <c r="L83" s="27"/>
    </row>
    <row r="84" spans="1:12" x14ac:dyDescent="0.55000000000000004">
      <c r="A84" s="78"/>
      <c r="B84"/>
      <c r="C84"/>
      <c r="D84"/>
      <c r="E84"/>
      <c r="F84"/>
      <c r="G84"/>
      <c r="H84"/>
      <c r="I84"/>
      <c r="J84"/>
      <c r="K84"/>
      <c r="L84" s="27"/>
    </row>
    <row r="85" spans="1:12" x14ac:dyDescent="0.55000000000000004">
      <c r="A85" s="78"/>
      <c r="B85"/>
      <c r="C85"/>
      <c r="D85"/>
      <c r="E85"/>
      <c r="F85"/>
      <c r="G85"/>
      <c r="H85"/>
      <c r="I85"/>
      <c r="J85"/>
      <c r="K85"/>
      <c r="L85" s="27"/>
    </row>
    <row r="86" spans="1:12" x14ac:dyDescent="0.55000000000000004">
      <c r="A86" s="78"/>
      <c r="B86"/>
      <c r="C86"/>
      <c r="D86"/>
      <c r="E86"/>
      <c r="F86"/>
      <c r="G86"/>
      <c r="H86"/>
      <c r="I86"/>
      <c r="J86"/>
      <c r="K86"/>
      <c r="L86" s="27"/>
    </row>
    <row r="87" spans="1:12" x14ac:dyDescent="0.55000000000000004">
      <c r="A87" s="78"/>
      <c r="B87"/>
      <c r="C87"/>
      <c r="D87"/>
      <c r="E87"/>
      <c r="F87"/>
      <c r="G87"/>
      <c r="H87"/>
      <c r="I87"/>
      <c r="J87"/>
      <c r="K87"/>
      <c r="L87" s="27"/>
    </row>
    <row r="88" spans="1:12" x14ac:dyDescent="0.55000000000000004">
      <c r="A88" s="78"/>
      <c r="B88"/>
      <c r="C88"/>
      <c r="D88"/>
      <c r="E88"/>
      <c r="F88"/>
      <c r="G88"/>
      <c r="H88"/>
      <c r="I88"/>
      <c r="J88"/>
      <c r="K88"/>
      <c r="L88" s="27"/>
    </row>
    <row r="89" spans="1:12" x14ac:dyDescent="0.55000000000000004">
      <c r="A89" s="78"/>
      <c r="B89"/>
      <c r="C89"/>
      <c r="D89"/>
      <c r="E89"/>
      <c r="F89"/>
      <c r="G89"/>
      <c r="H89"/>
      <c r="I89"/>
      <c r="J89"/>
      <c r="K89"/>
      <c r="L89" s="27"/>
    </row>
    <row r="90" spans="1:12" x14ac:dyDescent="0.55000000000000004">
      <c r="A90" s="78"/>
      <c r="B90"/>
      <c r="C90"/>
      <c r="D90"/>
      <c r="E90"/>
      <c r="F90"/>
      <c r="G90"/>
      <c r="H90"/>
      <c r="I90"/>
      <c r="J90"/>
      <c r="K90"/>
      <c r="L90" s="27"/>
    </row>
    <row r="91" spans="1:12" x14ac:dyDescent="0.55000000000000004">
      <c r="A91" s="78"/>
      <c r="B91"/>
      <c r="C91"/>
      <c r="D91"/>
      <c r="E91"/>
      <c r="F91"/>
      <c r="G91"/>
      <c r="H91"/>
      <c r="I91"/>
      <c r="J91"/>
      <c r="K91"/>
      <c r="L91" s="27"/>
    </row>
    <row r="92" spans="1:12" x14ac:dyDescent="0.55000000000000004">
      <c r="A92" s="78"/>
      <c r="B92"/>
      <c r="C92"/>
      <c r="D92"/>
      <c r="E92"/>
      <c r="F92"/>
      <c r="G92"/>
      <c r="H92"/>
      <c r="I92"/>
      <c r="J92"/>
      <c r="K92"/>
      <c r="L92" s="27"/>
    </row>
    <row r="93" spans="1:12" x14ac:dyDescent="0.55000000000000004">
      <c r="A93" s="78"/>
      <c r="B93"/>
      <c r="C93"/>
      <c r="D93"/>
      <c r="E93"/>
      <c r="F93"/>
      <c r="G93"/>
      <c r="H93"/>
      <c r="I93"/>
      <c r="J93"/>
      <c r="K93"/>
      <c r="L93" s="27"/>
    </row>
    <row r="94" spans="1:12" x14ac:dyDescent="0.55000000000000004">
      <c r="A94" s="78"/>
      <c r="B94"/>
      <c r="C94"/>
      <c r="D94"/>
      <c r="E94"/>
      <c r="F94"/>
      <c r="G94"/>
      <c r="H94"/>
      <c r="I94"/>
      <c r="J94"/>
      <c r="K94"/>
      <c r="L94" s="27"/>
    </row>
    <row r="95" spans="1:12" x14ac:dyDescent="0.55000000000000004">
      <c r="A95" s="78"/>
      <c r="B95"/>
      <c r="C95"/>
      <c r="D95"/>
      <c r="E95"/>
      <c r="F95"/>
      <c r="G95"/>
      <c r="H95"/>
      <c r="I95"/>
      <c r="J95"/>
      <c r="K95"/>
      <c r="L95" s="27"/>
    </row>
    <row r="96" spans="1:12" x14ac:dyDescent="0.55000000000000004">
      <c r="A96" s="78"/>
      <c r="B96"/>
      <c r="C96"/>
      <c r="D96"/>
      <c r="E96"/>
      <c r="F96"/>
      <c r="G96"/>
      <c r="H96"/>
      <c r="I96"/>
      <c r="J96"/>
      <c r="K96"/>
      <c r="L96" s="27"/>
    </row>
    <row r="97" spans="1:29" x14ac:dyDescent="0.55000000000000004">
      <c r="A97" s="78"/>
      <c r="B97"/>
      <c r="C97"/>
      <c r="D97"/>
      <c r="E97"/>
      <c r="F97"/>
      <c r="G97"/>
      <c r="H97"/>
      <c r="I97"/>
      <c r="J97"/>
      <c r="K97"/>
      <c r="L97" s="27"/>
    </row>
    <row r="98" spans="1:29" x14ac:dyDescent="0.55000000000000004">
      <c r="A98" s="78"/>
      <c r="B98"/>
      <c r="C98"/>
      <c r="D98"/>
      <c r="E98"/>
      <c r="F98"/>
      <c r="G98"/>
      <c r="H98"/>
      <c r="I98"/>
      <c r="J98"/>
      <c r="K98"/>
      <c r="L98" s="27"/>
    </row>
    <row r="99" spans="1:29" s="26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L99" s="27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s="26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L100" s="27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s="26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L101" s="27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L102" s="27"/>
    </row>
    <row r="103" spans="1:29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L103" s="27"/>
    </row>
    <row r="104" spans="1:29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L104" s="27"/>
    </row>
    <row r="105" spans="1:29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s="29" customFormat="1" x14ac:dyDescent="0.55000000000000004">
      <c r="A133" s="27"/>
      <c r="B133"/>
      <c r="C133"/>
      <c r="D133"/>
      <c r="E133"/>
      <c r="F133"/>
      <c r="G133"/>
      <c r="H133"/>
      <c r="I133"/>
      <c r="J133"/>
      <c r="K133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s="29" customFormat="1" x14ac:dyDescent="0.55000000000000004">
      <c r="A134" s="27"/>
      <c r="B134"/>
      <c r="C134"/>
      <c r="D134"/>
      <c r="E134"/>
      <c r="F134"/>
      <c r="G134"/>
      <c r="H134"/>
      <c r="I134"/>
      <c r="J134"/>
      <c r="K1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s="29" customFormat="1" x14ac:dyDescent="0.55000000000000004">
      <c r="A135" s="27"/>
      <c r="B135"/>
      <c r="C135"/>
      <c r="D135"/>
      <c r="E135"/>
      <c r="F135"/>
      <c r="G135"/>
      <c r="H135"/>
      <c r="I135"/>
      <c r="J135"/>
      <c r="K13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s="29" customFormat="1" x14ac:dyDescent="0.55000000000000004">
      <c r="A136" s="27"/>
      <c r="B136"/>
      <c r="C136"/>
      <c r="D136"/>
      <c r="E136"/>
      <c r="F136"/>
      <c r="G136"/>
      <c r="H136"/>
      <c r="I136"/>
      <c r="J136"/>
      <c r="K136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s="29" customFormat="1" x14ac:dyDescent="0.55000000000000004">
      <c r="A137" s="27"/>
      <c r="B137"/>
      <c r="C137"/>
      <c r="D137"/>
      <c r="E137"/>
      <c r="F137"/>
      <c r="G137"/>
      <c r="H137"/>
      <c r="I137"/>
      <c r="J137"/>
      <c r="K1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s="29" customFormat="1" x14ac:dyDescent="0.55000000000000004">
      <c r="A138" s="27"/>
      <c r="B138"/>
      <c r="C138"/>
      <c r="D138"/>
      <c r="E138"/>
      <c r="F138"/>
      <c r="G138"/>
      <c r="H138"/>
      <c r="I138"/>
      <c r="J138"/>
      <c r="K13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s="29" customFormat="1" x14ac:dyDescent="0.55000000000000004">
      <c r="A139" s="27"/>
      <c r="B139"/>
      <c r="C139"/>
      <c r="D139"/>
      <c r="E139"/>
      <c r="F139"/>
      <c r="G139"/>
      <c r="H139"/>
      <c r="I139"/>
      <c r="J139"/>
      <c r="K139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s="29" customFormat="1" x14ac:dyDescent="0.55000000000000004">
      <c r="A140" s="27"/>
      <c r="B140"/>
      <c r="C140"/>
      <c r="D140"/>
      <c r="E140"/>
      <c r="F140"/>
      <c r="G140"/>
      <c r="H140"/>
      <c r="I140"/>
      <c r="J140"/>
      <c r="K140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s="29" customFormat="1" x14ac:dyDescent="0.55000000000000004">
      <c r="A141" s="27"/>
      <c r="B141"/>
      <c r="C141"/>
      <c r="D141"/>
      <c r="E141"/>
      <c r="F141"/>
      <c r="G141"/>
      <c r="H141"/>
      <c r="I141"/>
      <c r="J141"/>
      <c r="K141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s="29" customFormat="1" x14ac:dyDescent="0.55000000000000004">
      <c r="A142" s="27"/>
      <c r="B142"/>
      <c r="C142"/>
      <c r="D142"/>
      <c r="E142"/>
      <c r="F142"/>
      <c r="G142"/>
      <c r="H142"/>
      <c r="I142"/>
      <c r="J142"/>
      <c r="K142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s="29" customFormat="1" x14ac:dyDescent="0.55000000000000004">
      <c r="A143" s="27"/>
      <c r="B143"/>
      <c r="C143"/>
      <c r="D143"/>
      <c r="E143"/>
      <c r="F143"/>
      <c r="G143"/>
      <c r="H143"/>
      <c r="I143"/>
      <c r="J143"/>
      <c r="K143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s="29" customFormat="1" x14ac:dyDescent="0.55000000000000004">
      <c r="A170" s="26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28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s="29" customFormat="1" x14ac:dyDescent="0.55000000000000004">
      <c r="A171" s="26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28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s="29" customFormat="1" x14ac:dyDescent="0.55000000000000004">
      <c r="A172" s="26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28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s="29" customFormat="1" x14ac:dyDescent="0.55000000000000004">
      <c r="A173" s="26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28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s="29" customFormat="1" x14ac:dyDescent="0.55000000000000004">
      <c r="A174" s="26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28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s="29" customFormat="1" x14ac:dyDescent="0.55000000000000004">
      <c r="A175" s="26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28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s="29" customFormat="1" x14ac:dyDescent="0.55000000000000004">
      <c r="A176" s="26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28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s="29" customFormat="1" x14ac:dyDescent="0.55000000000000004">
      <c r="A177" s="26"/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L177" s="28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s="29" customFormat="1" x14ac:dyDescent="0.55000000000000004">
      <c r="A178" s="26"/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L178" s="28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s="29" customFormat="1" x14ac:dyDescent="0.55000000000000004">
      <c r="A179" s="26"/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L179" s="28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s="29" customFormat="1" x14ac:dyDescent="0.55000000000000004">
      <c r="A180" s="26"/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L180" s="28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</row>
    <row r="182" spans="1:29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2:29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2:29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2:29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2:29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2:29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2:29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2:29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2:29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2:29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2:29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2:29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2:29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2:29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2:29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2:29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2:29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2:29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2:29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2:29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2:29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2:29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2:29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2:29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2:29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2:29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2:29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2:29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2:29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2:29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2:29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2:29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2:29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2:29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2:29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2:29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2:29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2:29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2:29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2:29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2:29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2:29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2:29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2:29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2:29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2:29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2:29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2:29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2:29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2:29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2:29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2:29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2:29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2:29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2:29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2:29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2:29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2:29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2:29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2:29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2:29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2:29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2:29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2:29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2:29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2:29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2:29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2:29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2:29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2:29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2:29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2:29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2:29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2:29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2:29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2:29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2:29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2:29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2:29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2:29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2:29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2:29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2:29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2:29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2:29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2:29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2:29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2:29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2:29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2:29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2:29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2:29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2:29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2:29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2:29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2:29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2:29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2:29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2:29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2:29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2:29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2:29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2:29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2:29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2:29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2:29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2:29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2:29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2:29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2:29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2:29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2:29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2:29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2:29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2:29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2:29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2:29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2:29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2:29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2:29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2:29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2:29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2:29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2:29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2:29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2:29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2:29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2:29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2:29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2:29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2:29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2:29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2:29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2:29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2:29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2:29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2:29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2:29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2:29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2:29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2:29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2:29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2:29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2:29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2:29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2:29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2:29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2:29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2:29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2:29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2:29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2:29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2:29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2:29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2:29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2:29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2:29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2:29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2:29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2:29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2:29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2:29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2:29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2:29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2:29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2:29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2:29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2:29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2:29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2:29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2:29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2:29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2:29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2:29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2:29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2:29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2:29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2:29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2:29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2:29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2:29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2:29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2:29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2:29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2:29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2:29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2:29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2:29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2:29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2:29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2:29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2:29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2:29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2:29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2:29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2:29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2:29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2:29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2:29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2:29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2:29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2:29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2:29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2:29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2:29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2:29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2:29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2:29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2:29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2:29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2:29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2:29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2:29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2:29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2:29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2:29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2:29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2:29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2:29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2:29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2:29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2:29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2:29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2:29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2:29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2:29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2:29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2:29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2:29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2:29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2:29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2:29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2:29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2:29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2:29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2:29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2:29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2:29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2:29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2:29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2:29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2:29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2:29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2:29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2:29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2:29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2:29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2:29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2:29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2:29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2:29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2:29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2:29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2:29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2:29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2:29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2:29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2:29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2:29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2:29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2:29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2:29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2:29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2:29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2:29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2:29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2:29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2:29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2:29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2:29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2:29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2:29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2:29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2:29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2:29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2:29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2:29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2:29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2:29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2:29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2:29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2:29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2:29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2:29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2:29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2:29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2:29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2:29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2:29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2:29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2:29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2:29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2:29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2:29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2:29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2:29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2:29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2:29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2:29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2:29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2:29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2:29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2:29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2:29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2:29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2:29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2:29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2:29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2:29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2:29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2:29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2:29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2:29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2:29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2:29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2:29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2:29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2:29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2:29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2:29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2:29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2:29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2:29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2:29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2:29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2:29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2:29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2:29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2:29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2:29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2:29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2:29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2:29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2:29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2:29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2:29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2:29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2:29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2:29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2:29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2:29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2:29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2:29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2:29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2:29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2:29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2:29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2:29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2:29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2:29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2:29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2:29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2:29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2:29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2:29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2:29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2:29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2:29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2:29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2:29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2:29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2:29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2:29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2:29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2:29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2:29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2:29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2:29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2:29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2:29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2:29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2:29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2:29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2:29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2:29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2:29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2:29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2:29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2:29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2:29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2:29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2:29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2:29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2:29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2:29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2:29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2:29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2:29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2:29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2:29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2:29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2:29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2:29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2:29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2:29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2:29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2:29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2:29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2:29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2:29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2:29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2:29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2:29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2:29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2:29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2:29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2:29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2:29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2:29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2:29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2:29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2:29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2:29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2:29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2:29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2:29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2:29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2:29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2:29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2:29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2:29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2:29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2:29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2:29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2:29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2:29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2:29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2:29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2:29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2:29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2:29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2:29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2:29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2:29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2:29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2:29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2:29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2:29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2:29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2:29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2:29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2:29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2:29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2:29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2:29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2:29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2:29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2:29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2:29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2:29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2:29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2:29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2:29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2:29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2:29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2:29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2:29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2:29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2:29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2:29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2:29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2:29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2:29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2:29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2:29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2:29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2:29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2:29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2:29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2:29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2:29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2:29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2:29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2:29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2:29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2:29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2:29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2:29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2:29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2:29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2:29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2:29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2:29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2:29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2:29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2:29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2:29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2:29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2:29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2:29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2:29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2:29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2:29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2:29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2:29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2:29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2:29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2:29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2:29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2:29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2:29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2:29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2:29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2:29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2:29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2:29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2:29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2:29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2:29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2:29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2:29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2:29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2:29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2:29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2:29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2:29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2:29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2:29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2:29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2:29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2:29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2:29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2:29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2:29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2:29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2:29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2:29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2:29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2:29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2:29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2:29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2:29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2:29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2:29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2:29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2:29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2:29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2:29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2:29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2:29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2:29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2:29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2:29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2:29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2:29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2:29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2:29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2:29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2:29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2:29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2:29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2:29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2:29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2:29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2:29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2:29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2:29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2:29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2:29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2:29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2:29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2:29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2:29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2:29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2:29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2:29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2:29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2:29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2:29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2:29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2:29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2:29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2:29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2:29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2:29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2:29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2:29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2:29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2:29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2:29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2:29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2:29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2:29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2:29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2:29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2:29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2:29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2:29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2:29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2:29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2:29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2:29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2:29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2:29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2:29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2:29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2:29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2:29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2:29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2:29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2:29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2:29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2:29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2:29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2:29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2:29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2:29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2:29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2:29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2:29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2:29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2:29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2:29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2:29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2:29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2:29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2:29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2:29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2:29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2:29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2:29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2:29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2:29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2:29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2:29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2:29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2:29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2:29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2:29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2:29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2:29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2:29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2:29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2:29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2:29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2:29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2:29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2:29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2:29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2:29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2:29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2:29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2:29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2:29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2:29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2:29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2:29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2:29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2:29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2:29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2:29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2:29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2:29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2:29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2:29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2:29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2:29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2:29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2:29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2:29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2:29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2:29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2:29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2:29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2:29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2:29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2:29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2:29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2:29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2:29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2:29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2:29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2:29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2:29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2:29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2:29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2:29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2:29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2:29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2:29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2:29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2:29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2:29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2:29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2:29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2:29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2:29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2:29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2:29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2:29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2:29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2:29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2:29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2:29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2:29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2:29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2:29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2:29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2:29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2:29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2:29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2:29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2:29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2:29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2:29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2:29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2:29" s="26" customFormat="1" x14ac:dyDescent="0.55000000000000004"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2:29" s="26" customFormat="1" x14ac:dyDescent="0.55000000000000004"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2:29" s="26" customFormat="1" x14ac:dyDescent="0.55000000000000004"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2:29" s="26" customFormat="1" x14ac:dyDescent="0.55000000000000004"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2:29" s="26" customFormat="1" x14ac:dyDescent="0.55000000000000004"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2:29" s="26" customFormat="1" x14ac:dyDescent="0.55000000000000004"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2:29" s="26" customFormat="1" x14ac:dyDescent="0.55000000000000004"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2:29" s="26" customFormat="1" x14ac:dyDescent="0.55000000000000004">
      <c r="B905" s="37"/>
      <c r="C905" s="37"/>
      <c r="D905" s="37"/>
      <c r="E905" s="37"/>
      <c r="F905" s="37"/>
      <c r="G905" s="37"/>
      <c r="H905" s="37"/>
      <c r="I905" s="37"/>
      <c r="J905" s="37"/>
      <c r="K905" s="37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2:29" s="26" customFormat="1" x14ac:dyDescent="0.55000000000000004">
      <c r="B906" s="37"/>
      <c r="C906" s="37"/>
      <c r="D906" s="37"/>
      <c r="E906" s="37"/>
      <c r="F906" s="37"/>
      <c r="G906" s="37"/>
      <c r="H906" s="37"/>
      <c r="I906" s="37"/>
      <c r="J906" s="37"/>
      <c r="K906" s="37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2:29" s="26" customFormat="1" x14ac:dyDescent="0.55000000000000004">
      <c r="B907" s="37"/>
      <c r="C907" s="37"/>
      <c r="D907" s="37"/>
      <c r="E907" s="37"/>
      <c r="F907" s="37"/>
      <c r="G907" s="37"/>
      <c r="H907" s="37"/>
      <c r="I907" s="37"/>
      <c r="J907" s="37"/>
      <c r="K907" s="37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2:29" s="26" customFormat="1" x14ac:dyDescent="0.55000000000000004">
      <c r="B908" s="37"/>
      <c r="C908" s="37"/>
      <c r="D908" s="37"/>
      <c r="E908" s="37"/>
      <c r="F908" s="37"/>
      <c r="G908" s="37"/>
      <c r="H908" s="37"/>
      <c r="I908" s="37"/>
      <c r="J908" s="37"/>
      <c r="K908" s="37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2:29" s="26" customFormat="1" x14ac:dyDescent="0.55000000000000004">
      <c r="B909" s="37"/>
      <c r="C909" s="37"/>
      <c r="D909" s="37"/>
      <c r="E909" s="37"/>
      <c r="F909" s="16"/>
      <c r="G909" s="37"/>
      <c r="H909" s="44"/>
      <c r="I909" s="38"/>
      <c r="J909" s="70"/>
      <c r="K909" s="70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2:29" s="26" customFormat="1" x14ac:dyDescent="0.55000000000000004">
      <c r="B910" s="37"/>
      <c r="C910" s="37"/>
      <c r="D910" s="37"/>
      <c r="E910" s="37"/>
      <c r="F910" s="16"/>
      <c r="G910" s="37"/>
      <c r="H910" s="44"/>
      <c r="I910" s="38"/>
      <c r="J910" s="70"/>
      <c r="K910" s="70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2:29" s="26" customFormat="1" x14ac:dyDescent="0.55000000000000004">
      <c r="B911" s="37"/>
      <c r="C911" s="37"/>
      <c r="D911" s="37"/>
      <c r="E911" s="37"/>
      <c r="F911" s="16"/>
      <c r="G911" s="37"/>
      <c r="H911" s="44"/>
      <c r="I911" s="38"/>
      <c r="J911" s="70"/>
      <c r="K911" s="70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2:29" s="26" customFormat="1" x14ac:dyDescent="0.55000000000000004">
      <c r="B912" s="37"/>
      <c r="C912" s="37"/>
      <c r="D912" s="37"/>
      <c r="E912" s="37"/>
      <c r="F912" s="16"/>
      <c r="G912" s="37"/>
      <c r="H912" s="44"/>
      <c r="I912" s="38"/>
      <c r="J912" s="70"/>
      <c r="K912" s="70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s="26" customFormat="1" x14ac:dyDescent="0.55000000000000004">
      <c r="B913" s="37"/>
      <c r="C913" s="37"/>
      <c r="D913" s="37"/>
      <c r="E913" s="37"/>
      <c r="F913" s="16"/>
      <c r="G913" s="37"/>
      <c r="H913" s="44"/>
      <c r="I913" s="38"/>
      <c r="J913" s="70"/>
      <c r="K913" s="70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s="26" customFormat="1" x14ac:dyDescent="0.55000000000000004">
      <c r="B914" s="37"/>
      <c r="C914" s="37"/>
      <c r="D914" s="37"/>
      <c r="E914" s="37"/>
      <c r="F914" s="16"/>
      <c r="G914" s="37"/>
      <c r="H914" s="44"/>
      <c r="I914" s="38"/>
      <c r="J914" s="70"/>
      <c r="K914" s="70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s="26" customFormat="1" x14ac:dyDescent="0.55000000000000004">
      <c r="B915" s="37"/>
      <c r="C915" s="37"/>
      <c r="D915" s="37"/>
      <c r="E915" s="37"/>
      <c r="F915" s="16"/>
      <c r="G915" s="37"/>
      <c r="H915" s="44"/>
      <c r="I915" s="38"/>
      <c r="J915" s="70"/>
      <c r="K915" s="70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s="26" customFormat="1" x14ac:dyDescent="0.55000000000000004">
      <c r="B916" s="37"/>
      <c r="C916" s="37"/>
      <c r="D916" s="37"/>
      <c r="E916" s="37"/>
      <c r="F916" s="16"/>
      <c r="G916" s="37"/>
      <c r="H916" s="44"/>
      <c r="I916" s="38"/>
      <c r="J916" s="70"/>
      <c r="K916" s="70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s="26" customFormat="1" x14ac:dyDescent="0.55000000000000004">
      <c r="B917" s="37"/>
      <c r="C917" s="37"/>
      <c r="D917" s="37"/>
      <c r="E917" s="37"/>
      <c r="F917" s="16"/>
      <c r="G917" s="37"/>
      <c r="H917" s="44"/>
      <c r="I917" s="38"/>
      <c r="J917" s="70"/>
      <c r="K917" s="70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1:29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  <row r="985" spans="1:29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</row>
    <row r="986" spans="1:29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</row>
    <row r="987" spans="1:29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</row>
    <row r="988" spans="1:29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</row>
    <row r="989" spans="1:29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</row>
    <row r="990" spans="1:29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</row>
    <row r="991" spans="1:29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</row>
    <row r="992" spans="1:29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</row>
    <row r="993" spans="1:29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</row>
    <row r="994" spans="1:29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</row>
    <row r="995" spans="1:29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</row>
    <row r="996" spans="1:29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</row>
    <row r="997" spans="1:29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</row>
    <row r="998" spans="1:29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</row>
    <row r="999" spans="1:29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</row>
    <row r="1000" spans="1:29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</row>
    <row r="1001" spans="1:29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</row>
    <row r="1002" spans="1:29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</row>
    <row r="1003" spans="1:29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</row>
    <row r="1004" spans="1:29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</row>
    <row r="1005" spans="1:29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</row>
    <row r="1006" spans="1:29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</row>
    <row r="1007" spans="1:29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</row>
    <row r="1008" spans="1:29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</row>
    <row r="1009" spans="1:29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</row>
    <row r="1010" spans="1:29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</row>
    <row r="1011" spans="1:29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</row>
    <row r="1012" spans="1:29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</row>
    <row r="1013" spans="1:29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</row>
    <row r="1014" spans="1:29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</row>
    <row r="1015" spans="1:29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</row>
    <row r="1016" spans="1:29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</row>
    <row r="1017" spans="1:29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</row>
    <row r="1018" spans="1:29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</row>
    <row r="1019" spans="1:29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</row>
    <row r="1020" spans="1:29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</row>
    <row r="1021" spans="1:29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</row>
    <row r="1022" spans="1:29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</row>
    <row r="1023" spans="1:29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</row>
    <row r="1024" spans="1:29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</row>
    <row r="1025" spans="1:29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</row>
    <row r="1026" spans="1:29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</row>
    <row r="1027" spans="1:29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</row>
    <row r="1028" spans="1:29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</row>
    <row r="1029" spans="1:29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</row>
    <row r="1030" spans="1:29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</row>
    <row r="1031" spans="1:29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</row>
    <row r="1032" spans="1:29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</row>
    <row r="1033" spans="1:29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</row>
    <row r="1034" spans="1:29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</row>
    <row r="1035" spans="1:29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</row>
    <row r="1036" spans="1:29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</row>
    <row r="1037" spans="1:29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</row>
    <row r="1038" spans="1:29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</row>
    <row r="1039" spans="1:29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</row>
    <row r="1040" spans="1:29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</row>
    <row r="1041" spans="1:29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</row>
    <row r="1042" spans="1:29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</row>
    <row r="1043" spans="1:29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</row>
    <row r="1044" spans="1:29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</row>
    <row r="1045" spans="1:29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</row>
    <row r="1046" spans="1:29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</row>
    <row r="1047" spans="1:29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</row>
    <row r="1048" spans="1:29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</row>
    <row r="1049" spans="1:29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</row>
    <row r="1050" spans="1:29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</row>
    <row r="1051" spans="1:29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</row>
    <row r="1052" spans="1:29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</row>
    <row r="1053" spans="1:29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</row>
    <row r="1054" spans="1:29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</row>
    <row r="1055" spans="1:29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</row>
    <row r="1056" spans="1:29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</row>
    <row r="1057" spans="1:29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</row>
    <row r="1058" spans="1:29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</row>
    <row r="1059" spans="1:29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</row>
    <row r="1060" spans="1:29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</row>
    <row r="1061" spans="1:29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</row>
    <row r="1062" spans="1:29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</row>
    <row r="1063" spans="1:29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</row>
    <row r="1064" spans="1:29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</row>
    <row r="1065" spans="1:29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</row>
    <row r="1066" spans="1:29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</row>
    <row r="1067" spans="1:29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</row>
    <row r="1068" spans="1:29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</row>
    <row r="1069" spans="1:29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</row>
    <row r="1070" spans="1:29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</row>
    <row r="1071" spans="1:29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</row>
    <row r="1072" spans="1:29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</row>
    <row r="1073" spans="1:29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</row>
    <row r="1074" spans="1:29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</row>
    <row r="1075" spans="1:29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</row>
    <row r="1076" spans="1:29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</row>
    <row r="1077" spans="1:29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</row>
    <row r="1078" spans="1:29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</row>
    <row r="1079" spans="1:29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</row>
    <row r="1080" spans="1:29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</row>
    <row r="1081" spans="1:29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</row>
    <row r="1082" spans="1:29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</row>
    <row r="1083" spans="1:29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</row>
    <row r="1084" spans="1:29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</row>
    <row r="1085" spans="1:29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</row>
    <row r="1086" spans="1:29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</row>
    <row r="1087" spans="1:29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</row>
    <row r="1088" spans="1:29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</row>
    <row r="1089" spans="1:29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</row>
    <row r="1090" spans="1:29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</row>
    <row r="1091" spans="1:29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</row>
    <row r="1092" spans="1:29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</row>
    <row r="1093" spans="1:29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</row>
    <row r="1094" spans="1:29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</row>
    <row r="1095" spans="1:29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</row>
    <row r="1096" spans="1:29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</row>
    <row r="1097" spans="1:29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</row>
    <row r="1098" spans="1:29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</row>
    <row r="1099" spans="1:29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</row>
    <row r="1100" spans="1:29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</row>
    <row r="1101" spans="1:29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</row>
    <row r="1102" spans="1:29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</row>
    <row r="1103" spans="1:29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</row>
    <row r="1104" spans="1:29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</row>
    <row r="1105" spans="1:29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</row>
    <row r="1106" spans="1:29" s="70" customFormat="1" x14ac:dyDescent="0.55000000000000004">
      <c r="A1106" s="26"/>
      <c r="B1106" s="37"/>
      <c r="C1106" s="37"/>
      <c r="D1106" s="37"/>
      <c r="E1106" s="37"/>
      <c r="F1106" s="16"/>
      <c r="G1106" s="37"/>
      <c r="H1106" s="44"/>
      <c r="I1106" s="38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</row>
    <row r="1107" spans="1:29" s="70" customFormat="1" x14ac:dyDescent="0.55000000000000004">
      <c r="A1107" s="26"/>
      <c r="B1107" s="37"/>
      <c r="C1107" s="37"/>
      <c r="D1107" s="37"/>
      <c r="E1107" s="37"/>
      <c r="F1107" s="16"/>
      <c r="G1107" s="37"/>
      <c r="H1107" s="44"/>
      <c r="I1107" s="38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</row>
    <row r="1108" spans="1:29" s="70" customFormat="1" x14ac:dyDescent="0.55000000000000004">
      <c r="A1108" s="26"/>
      <c r="B1108" s="37"/>
      <c r="C1108" s="37"/>
      <c r="D1108" s="37"/>
      <c r="E1108" s="37"/>
      <c r="F1108" s="16"/>
      <c r="G1108" s="37"/>
      <c r="H1108" s="44"/>
      <c r="I1108" s="38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</row>
    <row r="1109" spans="1:29" s="70" customFormat="1" x14ac:dyDescent="0.55000000000000004">
      <c r="A1109" s="26"/>
      <c r="B1109" s="37"/>
      <c r="C1109" s="37"/>
      <c r="D1109" s="37"/>
      <c r="E1109" s="37"/>
      <c r="F1109" s="16"/>
      <c r="G1109" s="37"/>
      <c r="H1109" s="44"/>
      <c r="I1109" s="38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</row>
    <row r="1110" spans="1:29" s="70" customFormat="1" x14ac:dyDescent="0.55000000000000004">
      <c r="A1110" s="26"/>
      <c r="B1110" s="37"/>
      <c r="C1110" s="37"/>
      <c r="D1110" s="37"/>
      <c r="E1110" s="37"/>
      <c r="F1110" s="16"/>
      <c r="G1110" s="37"/>
      <c r="H1110" s="44"/>
      <c r="I1110" s="38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</row>
    <row r="1111" spans="1:29" s="70" customFormat="1" x14ac:dyDescent="0.55000000000000004">
      <c r="A1111" s="26"/>
      <c r="B1111" s="37"/>
      <c r="C1111" s="37"/>
      <c r="D1111" s="37"/>
      <c r="E1111" s="37"/>
      <c r="F1111" s="16"/>
      <c r="G1111" s="37"/>
      <c r="H1111" s="44"/>
      <c r="I1111" s="38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</row>
    <row r="1112" spans="1:29" s="70" customFormat="1" x14ac:dyDescent="0.55000000000000004">
      <c r="A1112" s="26"/>
      <c r="B1112" s="37"/>
      <c r="C1112" s="37"/>
      <c r="D1112" s="37"/>
      <c r="E1112" s="37"/>
      <c r="F1112" s="16"/>
      <c r="G1112" s="37"/>
      <c r="H1112" s="44"/>
      <c r="I1112" s="38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</row>
    <row r="1113" spans="1:29" s="70" customFormat="1" x14ac:dyDescent="0.55000000000000004">
      <c r="A1113" s="26"/>
      <c r="B1113" s="37"/>
      <c r="C1113" s="37"/>
      <c r="D1113" s="37"/>
      <c r="E1113" s="37"/>
      <c r="F1113" s="16"/>
      <c r="G1113" s="37"/>
      <c r="H1113" s="44"/>
      <c r="I1113" s="38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</row>
    <row r="1114" spans="1:29" s="70" customFormat="1" x14ac:dyDescent="0.55000000000000004">
      <c r="A1114" s="26"/>
      <c r="B1114" s="37"/>
      <c r="C1114" s="37"/>
      <c r="D1114" s="37"/>
      <c r="E1114" s="37"/>
      <c r="F1114" s="16"/>
      <c r="G1114" s="37"/>
      <c r="H1114" s="44"/>
      <c r="I1114" s="38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</row>
    <row r="1115" spans="1:29" s="70" customFormat="1" x14ac:dyDescent="0.55000000000000004">
      <c r="A1115" s="26"/>
      <c r="B1115" s="37"/>
      <c r="C1115" s="37"/>
      <c r="D1115" s="37"/>
      <c r="E1115" s="37"/>
      <c r="F1115" s="16"/>
      <c r="G1115" s="37"/>
      <c r="H1115" s="44"/>
      <c r="I1115" s="38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</row>
    <row r="1116" spans="1:29" s="70" customFormat="1" x14ac:dyDescent="0.55000000000000004">
      <c r="A1116" s="26"/>
      <c r="B1116" s="37"/>
      <c r="C1116" s="37"/>
      <c r="D1116" s="37"/>
      <c r="E1116" s="37"/>
      <c r="F1116" s="16"/>
      <c r="G1116" s="37"/>
      <c r="H1116" s="44"/>
      <c r="I1116" s="38"/>
      <c r="L1116" s="26"/>
      <c r="M1116"/>
      <c r="N1116"/>
      <c r="O1116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</row>
    <row r="1117" spans="1:29" s="70" customFormat="1" x14ac:dyDescent="0.55000000000000004">
      <c r="A1117" s="26"/>
      <c r="B1117"/>
      <c r="C1117"/>
      <c r="D1117"/>
      <c r="E1117"/>
      <c r="F1117" s="16"/>
      <c r="G1117"/>
      <c r="H1117" s="40"/>
      <c r="I1117" s="31"/>
      <c r="L1117" s="26"/>
      <c r="M1117"/>
      <c r="N1117"/>
      <c r="O1117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</row>
    <row r="1118" spans="1:29" s="70" customFormat="1" x14ac:dyDescent="0.55000000000000004">
      <c r="A1118" s="26"/>
      <c r="B1118"/>
      <c r="C1118"/>
      <c r="D1118"/>
      <c r="E1118"/>
      <c r="F1118" s="16"/>
      <c r="G1118"/>
      <c r="H1118" s="40"/>
      <c r="I1118" s="31"/>
      <c r="L1118" s="26"/>
      <c r="M1118"/>
      <c r="N1118"/>
      <c r="O1118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</row>
    <row r="1119" spans="1:29" s="70" customFormat="1" x14ac:dyDescent="0.55000000000000004">
      <c r="A1119" s="26"/>
      <c r="B1119"/>
      <c r="C1119"/>
      <c r="D1119"/>
      <c r="E1119"/>
      <c r="F1119" s="16"/>
      <c r="G1119"/>
      <c r="H1119" s="40"/>
      <c r="I1119" s="31"/>
      <c r="L1119" s="26"/>
      <c r="M1119"/>
      <c r="N1119"/>
      <c r="O1119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</row>
    <row r="1120" spans="1:29" s="70" customFormat="1" x14ac:dyDescent="0.55000000000000004">
      <c r="A1120" s="26"/>
      <c r="B1120"/>
      <c r="C1120"/>
      <c r="D1120"/>
      <c r="E1120"/>
      <c r="F1120" s="16"/>
      <c r="G1120"/>
      <c r="H1120" s="40"/>
      <c r="I1120" s="31"/>
      <c r="L1120" s="26"/>
      <c r="M1120"/>
      <c r="N1120"/>
      <c r="O1120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</row>
    <row r="1121" spans="1:29" s="70" customFormat="1" x14ac:dyDescent="0.55000000000000004">
      <c r="A1121" s="26"/>
      <c r="B1121"/>
      <c r="C1121"/>
      <c r="D1121"/>
      <c r="E1121"/>
      <c r="F1121" s="16"/>
      <c r="G1121"/>
      <c r="H1121" s="40"/>
      <c r="I1121" s="31"/>
      <c r="L1121" s="26"/>
      <c r="M1121"/>
      <c r="N1121"/>
      <c r="O112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</row>
    <row r="1122" spans="1:29" s="70" customFormat="1" x14ac:dyDescent="0.55000000000000004">
      <c r="A1122" s="26"/>
      <c r="B1122"/>
      <c r="C1122"/>
      <c r="D1122"/>
      <c r="E1122"/>
      <c r="F1122" s="16"/>
      <c r="G1122"/>
      <c r="H1122" s="40"/>
      <c r="I1122" s="31"/>
      <c r="L1122" s="26"/>
      <c r="M1122"/>
      <c r="N1122"/>
      <c r="O1122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</row>
    <row r="1123" spans="1:29" s="70" customFormat="1" x14ac:dyDescent="0.55000000000000004">
      <c r="A1123" s="26"/>
      <c r="B1123"/>
      <c r="C1123"/>
      <c r="D1123"/>
      <c r="E1123"/>
      <c r="F1123" s="16"/>
      <c r="G1123"/>
      <c r="H1123" s="40"/>
      <c r="I1123" s="31"/>
      <c r="L1123" s="26"/>
      <c r="M1123"/>
      <c r="N1123"/>
      <c r="O1123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</row>
    <row r="1124" spans="1:29" s="70" customFormat="1" x14ac:dyDescent="0.55000000000000004">
      <c r="A1124" s="26"/>
      <c r="B1124"/>
      <c r="C1124"/>
      <c r="D1124"/>
      <c r="E1124"/>
      <c r="F1124" s="16"/>
      <c r="G1124"/>
      <c r="H1124" s="40"/>
      <c r="I1124" s="31"/>
      <c r="L1124" s="26"/>
      <c r="M1124"/>
      <c r="N1124"/>
      <c r="O1124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</row>
    <row r="1125" spans="1:29" s="70" customFormat="1" x14ac:dyDescent="0.55000000000000004">
      <c r="A1125" s="26"/>
      <c r="B1125"/>
      <c r="C1125"/>
      <c r="D1125"/>
      <c r="E1125"/>
      <c r="F1125" s="16"/>
      <c r="G1125"/>
      <c r="H1125" s="40"/>
      <c r="I1125" s="31"/>
      <c r="L1125" s="26"/>
      <c r="M1125"/>
      <c r="N1125"/>
      <c r="O1125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</row>
    <row r="1126" spans="1:29" s="70" customFormat="1" x14ac:dyDescent="0.55000000000000004">
      <c r="A1126" s="26"/>
      <c r="B1126"/>
      <c r="C1126"/>
      <c r="D1126"/>
      <c r="E1126"/>
      <c r="F1126" s="16"/>
      <c r="G1126"/>
      <c r="H1126" s="40"/>
      <c r="I1126" s="31"/>
      <c r="L1126" s="26"/>
      <c r="M1126"/>
      <c r="N1126"/>
      <c r="O1126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52" max="20" man="1"/>
    <brk id="107" max="20" man="1"/>
  </rowBreaks>
  <colBreaks count="2" manualBreakCount="2">
    <brk id="5" max="42" man="1"/>
    <brk id="10" max="42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A11ED-48DD-447C-89E7-A15D45C8F6A6}">
  <dimension ref="A1:AC1077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9" width="9.1015625" style="1" customWidth="1"/>
    <col min="30" max="16384" width="7.578125" style="27"/>
  </cols>
  <sheetData>
    <row r="1" spans="1:29" s="18" customFormat="1" ht="23.25" customHeight="1" thickBot="1" x14ac:dyDescent="0.45">
      <c r="A1" s="15"/>
      <c r="B1" s="94" t="s">
        <v>869</v>
      </c>
      <c r="C1" s="95"/>
      <c r="D1" s="30"/>
      <c r="E1" s="30"/>
      <c r="F1" s="17"/>
      <c r="G1" s="96"/>
      <c r="H1" s="96"/>
      <c r="I1" s="96"/>
      <c r="J1" s="96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</row>
    <row r="2" spans="1:29" s="22" customFormat="1" ht="54.6" customHeight="1" x14ac:dyDescent="0.4">
      <c r="A2" s="19"/>
      <c r="B2" s="39" t="s">
        <v>883</v>
      </c>
      <c r="C2" s="97" t="s">
        <v>901</v>
      </c>
      <c r="D2" s="97"/>
      <c r="E2" s="97"/>
      <c r="F2" s="20"/>
      <c r="G2" s="39" t="s">
        <v>883</v>
      </c>
      <c r="H2" s="97" t="s">
        <v>902</v>
      </c>
      <c r="I2" s="97"/>
      <c r="J2" s="97"/>
      <c r="K2" s="72"/>
      <c r="L2" s="90" t="s">
        <v>897</v>
      </c>
      <c r="M2" s="90"/>
      <c r="N2" s="90"/>
      <c r="O2" s="90"/>
      <c r="P2" s="90"/>
      <c r="Q2" s="90"/>
      <c r="R2" s="90"/>
      <c r="S2" s="90"/>
      <c r="T2" s="90"/>
      <c r="U2" s="90"/>
      <c r="V2" s="77"/>
      <c r="W2" s="77"/>
      <c r="X2" s="77"/>
      <c r="Y2" s="77"/>
      <c r="Z2" s="53"/>
      <c r="AA2" s="53"/>
      <c r="AB2" s="53"/>
      <c r="AC2" s="53"/>
    </row>
    <row r="3" spans="1:29" s="22" customFormat="1" x14ac:dyDescent="0.55000000000000004">
      <c r="A3" s="19"/>
      <c r="B3" s="99" t="s">
        <v>866</v>
      </c>
      <c r="C3" s="100" t="s">
        <v>862</v>
      </c>
      <c r="D3" s="101" t="s">
        <v>880</v>
      </c>
      <c r="E3" s="101" t="s">
        <v>881</v>
      </c>
      <c r="F3" s="109"/>
      <c r="G3" s="99" t="s">
        <v>866</v>
      </c>
      <c r="H3" s="100" t="s">
        <v>862</v>
      </c>
      <c r="I3" s="101" t="s">
        <v>880</v>
      </c>
      <c r="J3" s="101" t="s">
        <v>881</v>
      </c>
      <c r="K3" s="74"/>
      <c r="L3" s="90"/>
      <c r="M3" s="90"/>
      <c r="N3" s="90"/>
      <c r="O3" s="90"/>
      <c r="P3" s="90"/>
      <c r="Q3" s="90"/>
      <c r="R3" s="90"/>
      <c r="S3" s="90"/>
      <c r="T3" s="90"/>
      <c r="U3" s="90"/>
      <c r="V3" s="77"/>
      <c r="W3" s="77"/>
      <c r="X3" s="77"/>
      <c r="Y3" s="77"/>
      <c r="Z3" s="53"/>
      <c r="AA3" s="53"/>
      <c r="AB3" s="53"/>
      <c r="AC3" s="53"/>
    </row>
    <row r="4" spans="1:29" s="22" customFormat="1" x14ac:dyDescent="0.55000000000000004">
      <c r="A4" s="19"/>
      <c r="B4" s="103" t="s">
        <v>864</v>
      </c>
      <c r="C4" s="104">
        <v>356</v>
      </c>
      <c r="D4" s="105">
        <v>394805.84617977531</v>
      </c>
      <c r="E4" s="104">
        <v>1722.8597865168538</v>
      </c>
      <c r="F4" s="109"/>
      <c r="G4" s="103" t="s">
        <v>864</v>
      </c>
      <c r="H4" s="104">
        <v>54</v>
      </c>
      <c r="I4" s="105">
        <v>404311.78777777782</v>
      </c>
      <c r="J4" s="104">
        <v>1752.008222222222</v>
      </c>
      <c r="K4" s="43"/>
      <c r="L4" s="90"/>
      <c r="M4" s="90"/>
      <c r="N4" s="90"/>
      <c r="O4" s="90"/>
      <c r="P4" s="90"/>
      <c r="Q4" s="90"/>
      <c r="R4" s="90"/>
      <c r="S4" s="90"/>
      <c r="T4" s="90"/>
      <c r="U4" s="90"/>
      <c r="V4" s="77"/>
      <c r="W4" s="77"/>
      <c r="X4" s="77"/>
      <c r="Y4" s="77"/>
      <c r="Z4" s="53"/>
      <c r="AA4" s="53"/>
      <c r="AB4" s="53"/>
      <c r="AC4" s="53"/>
    </row>
    <row r="5" spans="1:29" s="22" customFormat="1" x14ac:dyDescent="0.55000000000000004">
      <c r="A5" s="19"/>
      <c r="B5" s="106" t="s">
        <v>206</v>
      </c>
      <c r="C5" s="107">
        <v>235</v>
      </c>
      <c r="D5" s="108">
        <v>409129.94417021272</v>
      </c>
      <c r="E5" s="107">
        <v>1785.6540510638299</v>
      </c>
      <c r="F5" s="109"/>
      <c r="G5" s="106" t="s">
        <v>206</v>
      </c>
      <c r="H5" s="107">
        <v>31</v>
      </c>
      <c r="I5" s="108">
        <v>426884.84322580649</v>
      </c>
      <c r="J5" s="107">
        <v>1849.8109677419352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</row>
    <row r="6" spans="1:29" s="22" customFormat="1" x14ac:dyDescent="0.55000000000000004">
      <c r="A6" s="19"/>
      <c r="B6" s="36" t="s">
        <v>216</v>
      </c>
      <c r="C6" s="43">
        <v>60</v>
      </c>
      <c r="D6" s="73">
        <v>431147.45100000006</v>
      </c>
      <c r="E6" s="43">
        <v>1878.8231333333335</v>
      </c>
      <c r="F6" s="37"/>
      <c r="G6" s="36" t="s">
        <v>216</v>
      </c>
      <c r="H6" s="43">
        <v>10</v>
      </c>
      <c r="I6" s="73">
        <v>425026.44799999997</v>
      </c>
      <c r="J6" s="43">
        <v>1841.9379999999996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</row>
    <row r="7" spans="1:29" s="22" customFormat="1" x14ac:dyDescent="0.55000000000000004">
      <c r="A7" s="19"/>
      <c r="B7" s="36" t="s">
        <v>232</v>
      </c>
      <c r="C7" s="43">
        <v>35</v>
      </c>
      <c r="D7" s="73">
        <v>565998.17942857149</v>
      </c>
      <c r="E7" s="43">
        <v>2472.5543428571427</v>
      </c>
      <c r="F7" s="37"/>
      <c r="G7" s="36" t="s">
        <v>232</v>
      </c>
      <c r="H7" s="43">
        <v>4</v>
      </c>
      <c r="I7" s="73">
        <v>686482.66999999993</v>
      </c>
      <c r="J7" s="43">
        <v>2974.636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</row>
    <row r="8" spans="1:29" s="22" customFormat="1" x14ac:dyDescent="0.55000000000000004">
      <c r="A8" s="19"/>
      <c r="B8" s="36" t="s">
        <v>226</v>
      </c>
      <c r="C8" s="43">
        <v>26</v>
      </c>
      <c r="D8" s="73">
        <v>467888.75615384616</v>
      </c>
      <c r="E8" s="43">
        <v>2047.0089230769229</v>
      </c>
      <c r="F8" s="37"/>
      <c r="G8" s="36" t="s">
        <v>226</v>
      </c>
      <c r="H8" s="43">
        <v>3</v>
      </c>
      <c r="I8" s="73">
        <v>463720.40666666668</v>
      </c>
      <c r="J8" s="43">
        <v>2009.5133333333333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</row>
    <row r="9" spans="1:29" s="22" customFormat="1" x14ac:dyDescent="0.55000000000000004">
      <c r="A9" s="19"/>
      <c r="B9" s="36" t="s">
        <v>210</v>
      </c>
      <c r="C9" s="43">
        <v>19</v>
      </c>
      <c r="D9" s="73">
        <v>303527.78421052627</v>
      </c>
      <c r="E9" s="43">
        <v>1328.8984210526316</v>
      </c>
      <c r="F9" s="37"/>
      <c r="G9" s="36" t="s">
        <v>214</v>
      </c>
      <c r="H9" s="43">
        <v>3</v>
      </c>
      <c r="I9" s="73">
        <v>272675.97333333333</v>
      </c>
      <c r="J9" s="43">
        <v>1181.3713333333333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</row>
    <row r="10" spans="1:29" s="22" customFormat="1" x14ac:dyDescent="0.55000000000000004">
      <c r="A10" s="19"/>
      <c r="B10" s="36" t="s">
        <v>214</v>
      </c>
      <c r="C10" s="43">
        <v>16</v>
      </c>
      <c r="D10" s="73">
        <v>269225.09749999997</v>
      </c>
      <c r="E10" s="43">
        <v>1173.38525</v>
      </c>
      <c r="F10" s="37"/>
      <c r="G10" s="36" t="s">
        <v>237</v>
      </c>
      <c r="H10" s="43">
        <v>3</v>
      </c>
      <c r="I10" s="73">
        <v>255600</v>
      </c>
      <c r="J10" s="43">
        <v>1107.6659999999999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</row>
    <row r="11" spans="1:29" s="22" customFormat="1" x14ac:dyDescent="0.55000000000000004">
      <c r="A11" s="19"/>
      <c r="B11" s="36" t="s">
        <v>237</v>
      </c>
      <c r="C11" s="43">
        <v>13</v>
      </c>
      <c r="D11" s="73">
        <v>311118.61538461538</v>
      </c>
      <c r="E11" s="43">
        <v>1349.8061538461538</v>
      </c>
      <c r="F11" s="37"/>
      <c r="G11" s="36" t="s">
        <v>227</v>
      </c>
      <c r="H11" s="43">
        <v>1</v>
      </c>
      <c r="I11" s="73">
        <v>323998.56</v>
      </c>
      <c r="J11" s="43">
        <v>1403.8779999999999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</row>
    <row r="12" spans="1:29" s="22" customFormat="1" x14ac:dyDescent="0.55000000000000004">
      <c r="A12" s="19"/>
      <c r="B12" s="36" t="s">
        <v>235</v>
      </c>
      <c r="C12" s="43">
        <v>8</v>
      </c>
      <c r="D12" s="73">
        <v>540584.59250000003</v>
      </c>
      <c r="E12" s="43">
        <v>2371.7819999999997</v>
      </c>
      <c r="F12" s="37"/>
      <c r="G12" s="36" t="s">
        <v>220</v>
      </c>
      <c r="H12" s="43">
        <v>1</v>
      </c>
      <c r="I12" s="73">
        <v>763960</v>
      </c>
      <c r="J12" s="43">
        <v>3310.482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</row>
    <row r="13" spans="1:29" s="22" customFormat="1" x14ac:dyDescent="0.55000000000000004">
      <c r="A13" s="19"/>
      <c r="B13" s="36" t="s">
        <v>207</v>
      </c>
      <c r="C13" s="43">
        <v>8</v>
      </c>
      <c r="D13" s="73">
        <v>272949.08250000002</v>
      </c>
      <c r="E13" s="43">
        <v>1194.7539999999999</v>
      </c>
      <c r="F13" s="37"/>
      <c r="G13" s="36" t="s">
        <v>230</v>
      </c>
      <c r="H13" s="43">
        <v>1</v>
      </c>
      <c r="I13" s="73">
        <v>227910</v>
      </c>
      <c r="J13" s="43">
        <v>986.67799999999988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</row>
    <row r="14" spans="1:29" s="22" customFormat="1" x14ac:dyDescent="0.55000000000000004">
      <c r="A14" s="19"/>
      <c r="B14" s="36" t="s">
        <v>234</v>
      </c>
      <c r="C14" s="43">
        <v>7</v>
      </c>
      <c r="D14" s="73">
        <v>453239.04857142858</v>
      </c>
      <c r="E14" s="43">
        <v>1953.929142857143</v>
      </c>
      <c r="F14" s="37"/>
      <c r="G14" s="36" t="s">
        <v>207</v>
      </c>
      <c r="H14" s="43">
        <v>1</v>
      </c>
      <c r="I14" s="73">
        <v>278061.56</v>
      </c>
      <c r="J14" s="43">
        <v>1205.7079999999999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</row>
    <row r="15" spans="1:29" s="22" customFormat="1" x14ac:dyDescent="0.55000000000000004">
      <c r="A15" s="19"/>
      <c r="B15" s="36" t="s">
        <v>227</v>
      </c>
      <c r="C15" s="43">
        <v>7</v>
      </c>
      <c r="D15" s="73">
        <v>323998.62285714282</v>
      </c>
      <c r="E15" s="43">
        <v>1411.3131428571428</v>
      </c>
      <c r="F15" s="37"/>
      <c r="G15" s="36" t="s">
        <v>234</v>
      </c>
      <c r="H15" s="43">
        <v>1</v>
      </c>
      <c r="I15" s="73">
        <v>426000</v>
      </c>
      <c r="J15" s="43">
        <v>1846.11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</row>
    <row r="16" spans="1:29" s="22" customFormat="1" x14ac:dyDescent="0.55000000000000004">
      <c r="A16" s="19"/>
      <c r="B16" s="36" t="s">
        <v>213</v>
      </c>
      <c r="C16" s="43">
        <v>6</v>
      </c>
      <c r="D16" s="73">
        <v>339761.98333333334</v>
      </c>
      <c r="E16" s="43">
        <v>1490.7523333333331</v>
      </c>
      <c r="F16" s="37"/>
      <c r="G16" s="36" t="s">
        <v>210</v>
      </c>
      <c r="H16" s="43">
        <v>1</v>
      </c>
      <c r="I16" s="73">
        <v>200390.39999999999</v>
      </c>
      <c r="J16" s="43">
        <v>867.77599999999995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</row>
    <row r="17" spans="1:29" s="22" customFormat="1" x14ac:dyDescent="0.55000000000000004">
      <c r="A17" s="19"/>
      <c r="B17" s="36" t="s">
        <v>220</v>
      </c>
      <c r="C17" s="43">
        <v>6</v>
      </c>
      <c r="D17" s="73">
        <v>410715.08000000007</v>
      </c>
      <c r="E17" s="43">
        <v>1787.3243333333332</v>
      </c>
      <c r="F17" s="37"/>
      <c r="G17" s="36" t="s">
        <v>221</v>
      </c>
      <c r="H17" s="43">
        <v>1</v>
      </c>
      <c r="I17" s="73">
        <v>553800</v>
      </c>
      <c r="J17" s="43">
        <v>2398.8999999999996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</row>
    <row r="18" spans="1:29" s="22" customFormat="1" x14ac:dyDescent="0.55000000000000004">
      <c r="A18" s="19"/>
      <c r="B18" s="36" t="s">
        <v>222</v>
      </c>
      <c r="C18" s="43">
        <v>6</v>
      </c>
      <c r="D18" s="73">
        <v>347315.6933333333</v>
      </c>
      <c r="E18" s="43">
        <v>1514.375</v>
      </c>
      <c r="F18" s="37"/>
      <c r="G18" s="36" t="s">
        <v>222</v>
      </c>
      <c r="H18" s="43">
        <v>1</v>
      </c>
      <c r="I18" s="73">
        <v>487125.31999999995</v>
      </c>
      <c r="J18" s="43">
        <v>2111.0319999999997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</row>
    <row r="19" spans="1:29" s="22" customFormat="1" x14ac:dyDescent="0.55000000000000004">
      <c r="A19" s="19"/>
      <c r="B19" s="36" t="s">
        <v>217</v>
      </c>
      <c r="C19" s="43">
        <v>4</v>
      </c>
      <c r="D19" s="73">
        <v>85200</v>
      </c>
      <c r="E19" s="43">
        <v>380.17349999999999</v>
      </c>
      <c r="F19" s="37"/>
      <c r="G19" s="36" t="s">
        <v>236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</row>
    <row r="20" spans="1:29" s="22" customFormat="1" x14ac:dyDescent="0.55000000000000004">
      <c r="A20" s="19"/>
      <c r="B20" s="36" t="s">
        <v>209</v>
      </c>
      <c r="C20" s="43">
        <v>4</v>
      </c>
      <c r="D20" s="73">
        <v>428767.22499999998</v>
      </c>
      <c r="E20" s="43">
        <v>1887.3084999999999</v>
      </c>
      <c r="F20" s="37"/>
      <c r="G20" s="36" t="s">
        <v>218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</row>
    <row r="21" spans="1:29" s="22" customFormat="1" x14ac:dyDescent="0.55000000000000004">
      <c r="A21" s="19"/>
      <c r="B21" s="36" t="s">
        <v>223</v>
      </c>
      <c r="C21" s="43">
        <v>3</v>
      </c>
      <c r="D21" s="73">
        <v>390500</v>
      </c>
      <c r="E21" s="43">
        <v>1716.0826666666665</v>
      </c>
      <c r="F21" s="37"/>
      <c r="G21" s="36" t="s">
        <v>217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</row>
    <row r="22" spans="1:29" s="22" customFormat="1" x14ac:dyDescent="0.55000000000000004">
      <c r="A22" s="19"/>
      <c r="B22" s="36" t="s">
        <v>230</v>
      </c>
      <c r="C22" s="43">
        <v>2</v>
      </c>
      <c r="D22" s="73">
        <v>227910</v>
      </c>
      <c r="E22" s="43">
        <v>987.72099999999989</v>
      </c>
      <c r="F22" s="37"/>
      <c r="G22" s="36" t="s">
        <v>209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</row>
    <row r="23" spans="1:29" s="18" customFormat="1" x14ac:dyDescent="0.55000000000000004">
      <c r="A23" s="24"/>
      <c r="B23" s="36" t="s">
        <v>215</v>
      </c>
      <c r="C23" s="43">
        <v>2</v>
      </c>
      <c r="D23" s="73">
        <v>415350</v>
      </c>
      <c r="E23" s="43">
        <v>1802.3039999999999</v>
      </c>
      <c r="F23" s="37"/>
      <c r="G23" s="36" t="s">
        <v>219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</row>
    <row r="24" spans="1:29" s="22" customFormat="1" x14ac:dyDescent="0.55000000000000004">
      <c r="A24" s="25"/>
      <c r="B24" s="36" t="s">
        <v>221</v>
      </c>
      <c r="C24" s="43">
        <v>2</v>
      </c>
      <c r="D24" s="73">
        <v>315488.5</v>
      </c>
      <c r="E24" s="43">
        <v>1373.6309999999999</v>
      </c>
      <c r="F24" s="37"/>
      <c r="G24" s="36" t="s">
        <v>223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</row>
    <row r="25" spans="1:29" x14ac:dyDescent="0.55000000000000004">
      <c r="B25" s="36" t="s">
        <v>219</v>
      </c>
      <c r="C25" s="43">
        <v>1</v>
      </c>
      <c r="D25" s="73">
        <v>501918.87999999995</v>
      </c>
      <c r="E25" s="43">
        <v>2177.7839999999997</v>
      </c>
      <c r="F25" s="37"/>
      <c r="G25" s="36" t="s">
        <v>213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</row>
    <row r="26" spans="1:29" x14ac:dyDescent="0.55000000000000004">
      <c r="B26" s="36" t="s">
        <v>212</v>
      </c>
      <c r="C26" s="43">
        <v>0</v>
      </c>
      <c r="D26" s="73">
        <v>0</v>
      </c>
      <c r="E26" s="43">
        <v>0</v>
      </c>
      <c r="F26" s="37"/>
      <c r="G26" s="36" t="s">
        <v>224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</row>
    <row r="27" spans="1:29" x14ac:dyDescent="0.55000000000000004">
      <c r="B27" s="36" t="s">
        <v>233</v>
      </c>
      <c r="C27" s="43">
        <v>0</v>
      </c>
      <c r="D27" s="73">
        <v>0</v>
      </c>
      <c r="E27" s="43">
        <v>0</v>
      </c>
      <c r="F27" s="37"/>
      <c r="G27" s="36" t="s">
        <v>231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</row>
    <row r="28" spans="1:29" x14ac:dyDescent="0.55000000000000004">
      <c r="B28" s="36" t="s">
        <v>211</v>
      </c>
      <c r="C28" s="43">
        <v>0</v>
      </c>
      <c r="D28" s="73">
        <v>0</v>
      </c>
      <c r="E28" s="43">
        <v>0</v>
      </c>
      <c r="F28" s="37"/>
      <c r="G28" s="36" t="s">
        <v>225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</row>
    <row r="29" spans="1:29" x14ac:dyDescent="0.55000000000000004">
      <c r="B29" s="36" t="s">
        <v>225</v>
      </c>
      <c r="C29" s="43">
        <v>0</v>
      </c>
      <c r="D29" s="73">
        <v>0</v>
      </c>
      <c r="E29" s="43">
        <v>0</v>
      </c>
      <c r="F29" s="37"/>
      <c r="G29" s="36" t="s">
        <v>233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</row>
    <row r="30" spans="1:29" x14ac:dyDescent="0.55000000000000004">
      <c r="B30" s="36" t="s">
        <v>236</v>
      </c>
      <c r="C30" s="43">
        <v>0</v>
      </c>
      <c r="D30" s="73">
        <v>0</v>
      </c>
      <c r="E30" s="43">
        <v>0</v>
      </c>
      <c r="F30" s="37"/>
      <c r="G30" s="36" t="s">
        <v>215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</row>
    <row r="31" spans="1:29" x14ac:dyDescent="0.55000000000000004">
      <c r="B31" s="36" t="s">
        <v>218</v>
      </c>
      <c r="C31" s="43">
        <v>0</v>
      </c>
      <c r="D31" s="73">
        <v>0</v>
      </c>
      <c r="E31" s="43">
        <v>0</v>
      </c>
      <c r="F31" s="37"/>
      <c r="G31" s="36" t="s">
        <v>235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</row>
    <row r="32" spans="1:29" x14ac:dyDescent="0.55000000000000004">
      <c r="B32" s="36" t="s">
        <v>224</v>
      </c>
      <c r="C32" s="43">
        <v>0</v>
      </c>
      <c r="D32" s="73">
        <v>0</v>
      </c>
      <c r="E32" s="43">
        <v>0</v>
      </c>
      <c r="F32" s="37"/>
      <c r="G32" s="36" t="s">
        <v>211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</row>
    <row r="33" spans="1:29" x14ac:dyDescent="0.55000000000000004">
      <c r="B33" s="36" t="s">
        <v>231</v>
      </c>
      <c r="C33" s="43">
        <v>0</v>
      </c>
      <c r="D33" s="73">
        <v>0</v>
      </c>
      <c r="E33" s="43">
        <v>0</v>
      </c>
      <c r="F33" s="37"/>
      <c r="G33" s="36" t="s">
        <v>212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</row>
    <row r="34" spans="1:29" x14ac:dyDescent="0.55000000000000004">
      <c r="B34" s="36" t="s">
        <v>228</v>
      </c>
      <c r="C34" s="43">
        <v>0</v>
      </c>
      <c r="D34" s="73">
        <v>0</v>
      </c>
      <c r="E34" s="43">
        <v>0</v>
      </c>
      <c r="F34" s="37"/>
      <c r="G34" s="36" t="s">
        <v>228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</row>
    <row r="35" spans="1:29" x14ac:dyDescent="0.55000000000000004">
      <c r="B35" s="36" t="s">
        <v>229</v>
      </c>
      <c r="C35" s="43">
        <v>0</v>
      </c>
      <c r="D35" s="73">
        <v>0</v>
      </c>
      <c r="E35" s="43">
        <v>0</v>
      </c>
      <c r="F35" s="37"/>
      <c r="G35" s="36" t="s">
        <v>229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</row>
    <row r="36" spans="1:29" x14ac:dyDescent="0.55000000000000004">
      <c r="B36" s="106" t="s">
        <v>380</v>
      </c>
      <c r="C36" s="107">
        <v>84</v>
      </c>
      <c r="D36" s="108">
        <v>378127.28833333327</v>
      </c>
      <c r="E36" s="107">
        <v>1648.7815476190483</v>
      </c>
      <c r="F36" s="109"/>
      <c r="G36" s="106" t="s">
        <v>380</v>
      </c>
      <c r="H36" s="107">
        <v>17</v>
      </c>
      <c r="I36" s="108">
        <v>376518.09529411764</v>
      </c>
      <c r="J36" s="107">
        <v>1631.6201176470586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</row>
    <row r="37" spans="1:29" x14ac:dyDescent="0.55000000000000004">
      <c r="B37" s="36" t="s">
        <v>380</v>
      </c>
      <c r="C37" s="43">
        <v>48</v>
      </c>
      <c r="D37" s="73">
        <v>344779.99375000002</v>
      </c>
      <c r="E37" s="43">
        <v>1499.2735833333336</v>
      </c>
      <c r="F37" s="37"/>
      <c r="G37" s="36" t="s">
        <v>380</v>
      </c>
      <c r="H37" s="43">
        <v>10</v>
      </c>
      <c r="I37" s="73">
        <v>374738</v>
      </c>
      <c r="J37" s="43">
        <v>1623.9509999999998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</row>
    <row r="38" spans="1:29" x14ac:dyDescent="0.55000000000000004">
      <c r="B38" s="36" t="s">
        <v>385</v>
      </c>
      <c r="C38" s="43">
        <v>11</v>
      </c>
      <c r="D38" s="73">
        <v>340401.7818181818</v>
      </c>
      <c r="E38" s="43">
        <v>1484.6579999999997</v>
      </c>
      <c r="F38" s="37"/>
      <c r="G38" s="36" t="s">
        <v>383</v>
      </c>
      <c r="H38" s="43">
        <v>4</v>
      </c>
      <c r="I38" s="73">
        <v>355000</v>
      </c>
      <c r="J38" s="43">
        <v>1538.425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</row>
    <row r="39" spans="1:29" x14ac:dyDescent="0.55000000000000004">
      <c r="B39" s="36" t="s">
        <v>383</v>
      </c>
      <c r="C39" s="43">
        <v>10</v>
      </c>
      <c r="D39" s="73">
        <v>407159.86599999998</v>
      </c>
      <c r="E39" s="43">
        <v>1792.4971999999998</v>
      </c>
      <c r="F39" s="37"/>
      <c r="G39" s="36" t="s">
        <v>385</v>
      </c>
      <c r="H39" s="43">
        <v>2</v>
      </c>
      <c r="I39" s="73">
        <v>340398.85</v>
      </c>
      <c r="J39" s="43">
        <v>1474.8019999999999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</row>
    <row r="40" spans="1:29" x14ac:dyDescent="0.55000000000000004">
      <c r="B40" s="36" t="s">
        <v>381</v>
      </c>
      <c r="C40" s="43">
        <v>6</v>
      </c>
      <c r="D40" s="73">
        <v>552630.35</v>
      </c>
      <c r="E40" s="43">
        <v>2388.1429999999996</v>
      </c>
      <c r="F40" s="37"/>
      <c r="G40" s="36" t="s">
        <v>381</v>
      </c>
      <c r="H40" s="43">
        <v>1</v>
      </c>
      <c r="I40" s="73">
        <v>552629.91999999993</v>
      </c>
      <c r="J40" s="43">
        <v>2394.7279999999996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</row>
    <row r="41" spans="1:29" x14ac:dyDescent="0.55000000000000004">
      <c r="B41" s="36" t="s">
        <v>384</v>
      </c>
      <c r="C41" s="43">
        <v>4</v>
      </c>
      <c r="D41" s="73">
        <v>376393.03999999992</v>
      </c>
      <c r="E41" s="43">
        <v>1641.0369999999998</v>
      </c>
      <c r="F41" s="37"/>
      <c r="G41" s="36" t="s">
        <v>384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</row>
    <row r="42" spans="1:29" x14ac:dyDescent="0.55000000000000004">
      <c r="B42" s="36" t="s">
        <v>386</v>
      </c>
      <c r="C42" s="43">
        <v>4</v>
      </c>
      <c r="D42" s="73">
        <v>510135</v>
      </c>
      <c r="E42" s="43">
        <v>2243.4929999999995</v>
      </c>
      <c r="F42" s="37"/>
      <c r="G42" s="36" t="s">
        <v>386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</row>
    <row r="43" spans="1:29" x14ac:dyDescent="0.55000000000000004">
      <c r="B43" s="36" t="s">
        <v>382</v>
      </c>
      <c r="C43" s="43">
        <v>1</v>
      </c>
      <c r="D43" s="73">
        <v>535340</v>
      </c>
      <c r="E43" s="43">
        <v>2409.33</v>
      </c>
      <c r="F43" s="37"/>
      <c r="G43" s="36" t="s">
        <v>382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</row>
    <row r="44" spans="1:29" x14ac:dyDescent="0.55000000000000004">
      <c r="A44" s="23"/>
      <c r="B44" s="106" t="s">
        <v>702</v>
      </c>
      <c r="C44" s="107">
        <v>37</v>
      </c>
      <c r="D44" s="108">
        <v>341693.30108108115</v>
      </c>
      <c r="E44" s="107">
        <v>1492.2089729729728</v>
      </c>
      <c r="F44" s="109"/>
      <c r="G44" s="106" t="s">
        <v>702</v>
      </c>
      <c r="H44" s="107">
        <v>6</v>
      </c>
      <c r="I44" s="108">
        <v>366433.12999999995</v>
      </c>
      <c r="J44" s="107">
        <v>1587.7936666666665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</row>
    <row r="45" spans="1:29" x14ac:dyDescent="0.55000000000000004">
      <c r="A45" s="23"/>
      <c r="B45" s="36" t="s">
        <v>702</v>
      </c>
      <c r="C45" s="43">
        <v>21</v>
      </c>
      <c r="D45" s="73">
        <v>312392.29238095239</v>
      </c>
      <c r="E45" s="43">
        <v>1366.0165714285711</v>
      </c>
      <c r="F45" s="37"/>
      <c r="G45" s="36" t="s">
        <v>702</v>
      </c>
      <c r="H45" s="43">
        <v>3</v>
      </c>
      <c r="I45" s="73">
        <v>314538.99333333335</v>
      </c>
      <c r="J45" s="43">
        <v>1362.8533333333332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</row>
    <row r="46" spans="1:29" x14ac:dyDescent="0.55000000000000004">
      <c r="A46" s="23"/>
      <c r="B46" s="36" t="s">
        <v>711</v>
      </c>
      <c r="C46" s="43">
        <v>6</v>
      </c>
      <c r="D46" s="73">
        <v>333752.51</v>
      </c>
      <c r="E46" s="43">
        <v>1454.242</v>
      </c>
      <c r="F46" s="37"/>
      <c r="G46" s="36" t="s">
        <v>711</v>
      </c>
      <c r="H46" s="43">
        <v>1</v>
      </c>
      <c r="I46" s="73">
        <v>342190.18</v>
      </c>
      <c r="J46" s="43">
        <v>1483.146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</row>
    <row r="47" spans="1:29" x14ac:dyDescent="0.55000000000000004">
      <c r="A47" s="23"/>
      <c r="B47" s="36" t="s">
        <v>712</v>
      </c>
      <c r="C47" s="43">
        <v>4</v>
      </c>
      <c r="D47" s="73">
        <v>344791.71499999997</v>
      </c>
      <c r="E47" s="43">
        <v>1491.5394999999999</v>
      </c>
      <c r="F47" s="37"/>
      <c r="G47" s="36" t="s">
        <v>712</v>
      </c>
      <c r="H47" s="43">
        <v>1</v>
      </c>
      <c r="I47" s="73">
        <v>344791.62</v>
      </c>
      <c r="J47" s="43">
        <v>1493.5759999999998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</row>
    <row r="48" spans="1:29" x14ac:dyDescent="0.55000000000000004">
      <c r="A48" s="23"/>
      <c r="B48" s="36" t="s">
        <v>705</v>
      </c>
      <c r="C48" s="43">
        <v>3</v>
      </c>
      <c r="D48" s="73">
        <v>415077.36000000004</v>
      </c>
      <c r="E48" s="43">
        <v>1847.5006666666666</v>
      </c>
      <c r="F48" s="37"/>
      <c r="G48" s="36" t="s">
        <v>706</v>
      </c>
      <c r="H48" s="43">
        <v>1</v>
      </c>
      <c r="I48" s="73">
        <v>568000</v>
      </c>
      <c r="J48" s="43">
        <v>2461.48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</row>
    <row r="49" spans="1:29" x14ac:dyDescent="0.55000000000000004">
      <c r="A49" s="23"/>
      <c r="B49" s="36" t="s">
        <v>706</v>
      </c>
      <c r="C49" s="43">
        <v>2</v>
      </c>
      <c r="D49" s="73">
        <v>568000</v>
      </c>
      <c r="E49" s="43">
        <v>2444.7399999999998</v>
      </c>
      <c r="F49" s="37"/>
      <c r="G49" s="36" t="s">
        <v>709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</row>
    <row r="50" spans="1:29" x14ac:dyDescent="0.55000000000000004">
      <c r="A50" s="23"/>
      <c r="B50" s="36" t="s">
        <v>713</v>
      </c>
      <c r="C50" s="43">
        <v>1</v>
      </c>
      <c r="D50" s="73">
        <v>319500</v>
      </c>
      <c r="E50" s="43">
        <v>1401.7919999999999</v>
      </c>
      <c r="F50" s="37"/>
      <c r="G50" s="36" t="s">
        <v>705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</row>
    <row r="51" spans="1:29" x14ac:dyDescent="0.55000000000000004">
      <c r="A51" s="23"/>
      <c r="B51" s="36" t="s">
        <v>704</v>
      </c>
      <c r="C51" s="43">
        <v>0</v>
      </c>
      <c r="D51" s="73">
        <v>0</v>
      </c>
      <c r="E51" s="43">
        <v>0</v>
      </c>
      <c r="F51" s="37"/>
      <c r="G51" s="36" t="s">
        <v>710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</row>
    <row r="52" spans="1:29" x14ac:dyDescent="0.55000000000000004">
      <c r="A52" s="23"/>
      <c r="B52" s="36" t="s">
        <v>714</v>
      </c>
      <c r="C52" s="43">
        <v>0</v>
      </c>
      <c r="D52" s="73">
        <v>0</v>
      </c>
      <c r="E52" s="43">
        <v>0</v>
      </c>
      <c r="F52" s="37"/>
      <c r="G52" s="36" t="s">
        <v>704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</row>
    <row r="53" spans="1:29" x14ac:dyDescent="0.55000000000000004">
      <c r="A53" s="23"/>
      <c r="B53" s="36" t="s">
        <v>354</v>
      </c>
      <c r="C53" s="43">
        <v>0</v>
      </c>
      <c r="D53" s="73">
        <v>0</v>
      </c>
      <c r="E53" s="43">
        <v>0</v>
      </c>
      <c r="F53" s="37"/>
      <c r="G53" s="36" t="s">
        <v>354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</row>
    <row r="54" spans="1:29" x14ac:dyDescent="0.55000000000000004">
      <c r="A54" s="23"/>
      <c r="B54" s="36" t="s">
        <v>709</v>
      </c>
      <c r="C54" s="43">
        <v>0</v>
      </c>
      <c r="D54" s="73">
        <v>0</v>
      </c>
      <c r="E54" s="43">
        <v>0</v>
      </c>
      <c r="F54" s="37"/>
      <c r="G54" s="36" t="s">
        <v>714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</row>
    <row r="55" spans="1:29" x14ac:dyDescent="0.55000000000000004">
      <c r="A55" s="23"/>
      <c r="B55" s="36" t="s">
        <v>710</v>
      </c>
      <c r="C55" s="43">
        <v>0</v>
      </c>
      <c r="D55" s="73">
        <v>0</v>
      </c>
      <c r="E55" s="43">
        <v>0</v>
      </c>
      <c r="F55" s="37"/>
      <c r="G55" s="36" t="s">
        <v>713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</row>
    <row r="56" spans="1:29" x14ac:dyDescent="0.55000000000000004">
      <c r="A56" s="23"/>
      <c r="B56" s="36" t="s">
        <v>707</v>
      </c>
      <c r="C56" s="43">
        <v>0</v>
      </c>
      <c r="D56" s="73">
        <v>0</v>
      </c>
      <c r="E56" s="43">
        <v>0</v>
      </c>
      <c r="F56" s="37"/>
      <c r="G56" s="36" t="s">
        <v>707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</row>
    <row r="57" spans="1:29" x14ac:dyDescent="0.55000000000000004">
      <c r="A57" s="23"/>
      <c r="B57" s="36" t="s">
        <v>703</v>
      </c>
      <c r="C57" s="43">
        <v>0</v>
      </c>
      <c r="D57" s="73">
        <v>0</v>
      </c>
      <c r="E57" s="43">
        <v>0</v>
      </c>
      <c r="F57" s="37"/>
      <c r="G57" s="36" t="s">
        <v>703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</row>
    <row r="58" spans="1:29" x14ac:dyDescent="0.55000000000000004">
      <c r="A58" s="23"/>
      <c r="B58" s="36" t="s">
        <v>708</v>
      </c>
      <c r="C58" s="43">
        <v>0</v>
      </c>
      <c r="D58" s="73">
        <v>0</v>
      </c>
      <c r="E58" s="43">
        <v>0</v>
      </c>
      <c r="F58" s="37"/>
      <c r="G58" s="36" t="s">
        <v>708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</row>
    <row r="59" spans="1:29" s="29" customFormat="1" x14ac:dyDescent="0.55000000000000004">
      <c r="A59" s="26"/>
      <c r="B59" s="37"/>
      <c r="C59" s="37"/>
      <c r="D59" s="37"/>
      <c r="E59" s="37"/>
      <c r="F59" s="37"/>
      <c r="G59" s="37"/>
      <c r="H59" s="37"/>
      <c r="I59" s="37"/>
      <c r="J59" s="37"/>
      <c r="K59" s="37"/>
      <c r="L59" s="28"/>
      <c r="M59" s="37"/>
      <c r="N59" s="37"/>
      <c r="O59" s="37"/>
      <c r="P59" s="3"/>
      <c r="Q59" s="3"/>
      <c r="R59" s="3"/>
      <c r="S59" s="3"/>
      <c r="T59" s="3"/>
      <c r="U59" s="3"/>
      <c r="V59" s="3"/>
      <c r="W59" s="1"/>
      <c r="X59" s="1"/>
      <c r="Y59" s="1"/>
      <c r="Z59" s="1"/>
      <c r="AA59" s="1"/>
      <c r="AB59" s="1"/>
      <c r="AC59" s="1"/>
    </row>
    <row r="60" spans="1:29" s="29" customFormat="1" x14ac:dyDescent="0.55000000000000004">
      <c r="A60" s="27"/>
      <c r="B60"/>
      <c r="C60"/>
      <c r="D60"/>
      <c r="E60"/>
      <c r="F60"/>
      <c r="G60"/>
      <c r="H60"/>
      <c r="I60"/>
      <c r="J60"/>
      <c r="K60"/>
      <c r="M60"/>
      <c r="N60"/>
      <c r="O60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s="29" customFormat="1" x14ac:dyDescent="0.55000000000000004">
      <c r="A61" s="27"/>
      <c r="B61"/>
      <c r="C61"/>
      <c r="D61"/>
      <c r="E61"/>
      <c r="F61"/>
      <c r="G61"/>
      <c r="H61"/>
      <c r="I61"/>
      <c r="J61"/>
      <c r="K61"/>
      <c r="M61"/>
      <c r="N61"/>
      <c r="O6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s="29" customFormat="1" x14ac:dyDescent="0.55000000000000004">
      <c r="A62" s="27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</row>
    <row r="133" spans="1:29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2:29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2:29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2:29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2:29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2:29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2:29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2:29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2:29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2:29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2:29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2:29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2:29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2:29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2:29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2:29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2:29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2:29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2:29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2:29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2:29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2:29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2:29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2:29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2:29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2:29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2:29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2:29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2:29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2:29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2:29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2:29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2:29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2:29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2:29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2:29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2:29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2:29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2:29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2:29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2:29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2:29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2:29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2:29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2:29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2:29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2:29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2:29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2:29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2:29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2:29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2:29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2:29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2:29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2:29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2:29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2:29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2:29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2:29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2:29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2:29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2:29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2:29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2:29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2:29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2:29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2:29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2:29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2:29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2:29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2:29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2:29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2:29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2:29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2:29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2:29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2:29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2:29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2:29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2:29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2:29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2:29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2:29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2:29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2:29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2:29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2:29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2:29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2:29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2:29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2:29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2:29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2:29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2:29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2:29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2:29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2:29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2:29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2:29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2:29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2:29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2:29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2:29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2:29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2:29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2:29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2:29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2:29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2:29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2:29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2:29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2:29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2:29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2:29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2:29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2:29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2:29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2:29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2:29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2:29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2:29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2:29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2:29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2:29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2:29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2:29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2:29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2:29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2:29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2:29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2:29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2:29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2:29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2:29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2:29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2:29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2:29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2:29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2:29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2:29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2:29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2:29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2:29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2:29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2:29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2:29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2:29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2:29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2:29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2:29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2:29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2:29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2:29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2:29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2:29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2:29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2:29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2:29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2:29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2:29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2:29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2:29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2:29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2:29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2:29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2:29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2:29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2:29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2:29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2:29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2:29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2:29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2:29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2:29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2:29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2:29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2:29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2:29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2:29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2:29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2:29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2:29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2:29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2:29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2:29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2:29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2:29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2:29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2:29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2:29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2:29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2:29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2:29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2:29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2:29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2:29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2:29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2:29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2:29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2:29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2:29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2:29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2:29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2:29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2:29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2:29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2:29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2:29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2:29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2:29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2:29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2:29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2:29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2:29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2:29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2:29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2:29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2:29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2:29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2:29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2:29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2:29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2:29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2:29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2:29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2:29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2:29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2:29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2:29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2:29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2:29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2:29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2:29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2:29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2:29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2:29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2:29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2:29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2:29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2:29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2:29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2:29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2:29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2:29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2:29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2:29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2:29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2:29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2:29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2:29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2:29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2:29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2:29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2:29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2:29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2:29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2:29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2:29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2:29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2:29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2:29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2:29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2:29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2:29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2:29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2:29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2:29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2:29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2:29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2:29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2:29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2:29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2:29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2:29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2:29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2:29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2:29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2:29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2:29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2:29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2:29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2:29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2:29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2:29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2:29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2:29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2:29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2:29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2:29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2:29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2:29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2:29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2:29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2:29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2:29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2:29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2:29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2:29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2:29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2:29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2:29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2:29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2:29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2:29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2:29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2:29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2:29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2:29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2:29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2:29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2:29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2:29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2:29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2:29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2:29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2:29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2:29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2:29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2:29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2:29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2:29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2:29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2:29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2:29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2:29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2:29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2:29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2:29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2:29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2:29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2:29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2:29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2:29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2:29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2:29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2:29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2:29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2:29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2:29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2:29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2:29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2:29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2:29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2:29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2:29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2:29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2:29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2:29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2:29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2:29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2:29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2:29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2:29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2:29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2:29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2:29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2:29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2:29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2:29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2:29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2:29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2:29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2:29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2:29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2:29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2:29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2:29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2:29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2:29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2:29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2:29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2:29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2:29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2:29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2:29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2:29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2:29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2:29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2:29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2:29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2:29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2:29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2:29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2:29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2:29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2:29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2:29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2:29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2:29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2:29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2:29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2:29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2:29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2:29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2:29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2:29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2:29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2:29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2:29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2:29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2:29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2:29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2:29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2:29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2:29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2:29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2:29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2:29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2:29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2:29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2:29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2:29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2:29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2:29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2:29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2:29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2:29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2:29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2:29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2:29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2:29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2:29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2:29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2:29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2:29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2:29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2:29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2:29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2:29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2:29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2:29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2:29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2:29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2:29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2:29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2:29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2:29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2:29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2:29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2:29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2:29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2:29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2:29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2:29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2:29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2:29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2:29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2:29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2:29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2:29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2:29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2:29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2:29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2:29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2:29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2:29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2:29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2:29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2:29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2:29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2:29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2:29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2:29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2:29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2:29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2:29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2:29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2:29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2:29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2:29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2:29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2:29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2:29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2:29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2:29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2:29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2:29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2:29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2:29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2:29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2:29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2:29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2:29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2:29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2:29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2:29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2:29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2:29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2:29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2:29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2:29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2:29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2:29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2:29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2:29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2:29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2:29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2:29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2:29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2:29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2:29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2:29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2:29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2:29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2:29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2:29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2:29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2:29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2:29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2:29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2:29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2:29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2:29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2:29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2:29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2:29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2:29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2:29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2:29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2:29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2:29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2:29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2:29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2:29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2:29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2:29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2:29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2:29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2:29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2:29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2:29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2:29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2:29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2:29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2:29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2:29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2:29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2:29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2:29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2:29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2:29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2:29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2:29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2:29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2:29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2:29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2:29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2:29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2:29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2:29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2:29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2:29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2:29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2:29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2:29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2:29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2:29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2:29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2:29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2:29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2:29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2:29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2:29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2:29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2:29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2:29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2:29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2:29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2:29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2:29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2:29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2:29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2:29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2:29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2:29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2:29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2:29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2:29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2:29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2:29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2:29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2:29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2:29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2:29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2:29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2:29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2:29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2:29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2:29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2:29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2:29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2:29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2:29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2:29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2:29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2:29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2:29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2:29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2:29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2:29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2:29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2:29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2:29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2:29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2:29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2:29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2:29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2:29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2:29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2:29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2:29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2:29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2:29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2:29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2:29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2:29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2:29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2:29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2:29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2:29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2:29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2:29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2:29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2:29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2:29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2:29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2:29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2:29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2:29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2:29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2:29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2:29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2:29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2:29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2:29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2:29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2:29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2:29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2:29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2:29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2:29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2:29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2:29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2:29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2:29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2:29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2:29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2:29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2:29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2:29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2:29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2:29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2:29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2:29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2:29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2:29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2:29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2:29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2:29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2:29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2:29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2:29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2:29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2:29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2:29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2:29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2:29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2:29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2:29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2:29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2:29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2:29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2:29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2:29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2:29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2:29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2:29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2:29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2:29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2:29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2:29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2:29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2:29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2:29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2:29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2:29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2:29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2:29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2:29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2:29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2:29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2:29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2:29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2:29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2:29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2:29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2:29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2:29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2:29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2:29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2:29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2:29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2:29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2:29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2:29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2:29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2:29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2:29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2:29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2:29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2:29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2:29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2:29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2:29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2:29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2:29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2:29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2:29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2:29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2:29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2:29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s="26" customFormat="1" x14ac:dyDescent="0.55000000000000004">
      <c r="B866" s="37"/>
      <c r="C866" s="37"/>
      <c r="D866" s="37"/>
      <c r="E866" s="37"/>
      <c r="F866" s="16"/>
      <c r="G866" s="37"/>
      <c r="H866" s="44"/>
      <c r="I866" s="38"/>
      <c r="J866" s="70"/>
      <c r="K866" s="70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s="26" customFormat="1" x14ac:dyDescent="0.55000000000000004">
      <c r="B867" s="37"/>
      <c r="C867" s="37"/>
      <c r="D867" s="37"/>
      <c r="E867" s="37"/>
      <c r="F867" s="16"/>
      <c r="G867" s="37"/>
      <c r="H867" s="44"/>
      <c r="I867" s="38"/>
      <c r="J867" s="70"/>
      <c r="K867" s="70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s="26" customFormat="1" x14ac:dyDescent="0.55000000000000004">
      <c r="B868" s="37"/>
      <c r="C868" s="37"/>
      <c r="D868" s="37"/>
      <c r="E868" s="37"/>
      <c r="F868" s="16"/>
      <c r="G868" s="37"/>
      <c r="H868" s="44"/>
      <c r="I868" s="38"/>
      <c r="J868" s="70"/>
      <c r="K868" s="70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1:29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  <row r="985" spans="1:29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</row>
    <row r="986" spans="1:29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</row>
    <row r="987" spans="1:29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</row>
    <row r="988" spans="1:29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</row>
    <row r="989" spans="1:29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</row>
    <row r="990" spans="1:29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</row>
    <row r="991" spans="1:29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</row>
    <row r="992" spans="1:29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</row>
    <row r="993" spans="1:29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</row>
    <row r="994" spans="1:29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</row>
    <row r="995" spans="1:29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</row>
    <row r="996" spans="1:29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</row>
    <row r="997" spans="1:29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</row>
    <row r="998" spans="1:29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</row>
    <row r="999" spans="1:29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</row>
    <row r="1000" spans="1:29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</row>
    <row r="1001" spans="1:29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</row>
    <row r="1002" spans="1:29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</row>
    <row r="1003" spans="1:29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</row>
    <row r="1004" spans="1:29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</row>
    <row r="1005" spans="1:29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</row>
    <row r="1006" spans="1:29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</row>
    <row r="1007" spans="1:29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</row>
    <row r="1008" spans="1:29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</row>
    <row r="1009" spans="1:29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</row>
    <row r="1010" spans="1:29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</row>
    <row r="1011" spans="1:29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</row>
    <row r="1012" spans="1:29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</row>
    <row r="1013" spans="1:29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</row>
    <row r="1014" spans="1:29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</row>
    <row r="1015" spans="1:29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</row>
    <row r="1016" spans="1:29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</row>
    <row r="1017" spans="1:29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</row>
    <row r="1018" spans="1:29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</row>
    <row r="1019" spans="1:29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</row>
    <row r="1020" spans="1:29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</row>
    <row r="1021" spans="1:29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</row>
    <row r="1022" spans="1:29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</row>
    <row r="1023" spans="1:29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</row>
    <row r="1024" spans="1:29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</row>
    <row r="1025" spans="1:29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</row>
    <row r="1026" spans="1:29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</row>
    <row r="1027" spans="1:29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</row>
    <row r="1028" spans="1:29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</row>
    <row r="1029" spans="1:29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</row>
    <row r="1030" spans="1:29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</row>
    <row r="1031" spans="1:29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</row>
    <row r="1032" spans="1:29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</row>
    <row r="1033" spans="1:29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</row>
    <row r="1034" spans="1:29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</row>
    <row r="1035" spans="1:29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</row>
    <row r="1036" spans="1:29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</row>
    <row r="1037" spans="1:29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</row>
    <row r="1038" spans="1:29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</row>
    <row r="1039" spans="1:29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</row>
    <row r="1040" spans="1:29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</row>
    <row r="1041" spans="1:29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</row>
    <row r="1042" spans="1:29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</row>
    <row r="1043" spans="1:29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</row>
    <row r="1044" spans="1:29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</row>
    <row r="1045" spans="1:29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</row>
    <row r="1046" spans="1:29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</row>
    <row r="1047" spans="1:29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</row>
    <row r="1048" spans="1:29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</row>
    <row r="1049" spans="1:29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</row>
    <row r="1050" spans="1:29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</row>
    <row r="1051" spans="1:29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</row>
    <row r="1052" spans="1:29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</row>
    <row r="1053" spans="1:29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</row>
    <row r="1054" spans="1:29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</row>
    <row r="1055" spans="1:29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</row>
    <row r="1056" spans="1:29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</row>
    <row r="1057" spans="1:29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</row>
    <row r="1058" spans="1:29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</row>
    <row r="1059" spans="1:29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</row>
    <row r="1060" spans="1:29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</row>
    <row r="1061" spans="1:29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</row>
    <row r="1062" spans="1:29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</row>
    <row r="1063" spans="1:29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</row>
    <row r="1064" spans="1:29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</row>
    <row r="1065" spans="1:29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</row>
    <row r="1066" spans="1:29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</row>
    <row r="1067" spans="1:29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</row>
    <row r="1068" spans="1:29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</row>
    <row r="1069" spans="1:29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</row>
    <row r="1070" spans="1:29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</row>
    <row r="1071" spans="1:29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</row>
    <row r="1072" spans="1:29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</row>
    <row r="1073" spans="1:29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</row>
    <row r="1074" spans="1:29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</row>
    <row r="1075" spans="1:29" s="70" customFormat="1" x14ac:dyDescent="0.55000000000000004">
      <c r="A1075" s="26"/>
      <c r="B1075"/>
      <c r="C1075"/>
      <c r="D1075"/>
      <c r="E1075"/>
      <c r="F1075" s="16"/>
      <c r="G1075"/>
      <c r="H1075" s="40"/>
      <c r="I1075" s="31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</row>
    <row r="1076" spans="1:29" s="70" customFormat="1" x14ac:dyDescent="0.55000000000000004">
      <c r="A1076" s="26"/>
      <c r="B1076"/>
      <c r="C1076"/>
      <c r="D1076"/>
      <c r="E1076"/>
      <c r="F1076" s="16"/>
      <c r="G1076"/>
      <c r="H1076" s="40"/>
      <c r="I1076" s="31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</row>
    <row r="1077" spans="1:29" s="70" customFormat="1" x14ac:dyDescent="0.55000000000000004">
      <c r="A1077" s="26"/>
      <c r="B1077"/>
      <c r="C1077"/>
      <c r="D1077"/>
      <c r="E1077"/>
      <c r="F1077" s="16"/>
      <c r="G1077"/>
      <c r="H1077" s="40"/>
      <c r="I1077" s="31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43" max="20" man="1"/>
  </rowBreaks>
  <colBreaks count="2" manualBreakCount="2">
    <brk id="5" max="58" man="1"/>
    <brk id="10" max="58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941E5-8386-4EB0-A53F-10AAA7DE5A03}">
  <dimension ref="A1:AC1122"/>
  <sheetViews>
    <sheetView zoomScaleNormal="100" workbookViewId="0">
      <pane ySplit="4" topLeftCell="A5" activePane="bottomLeft" state="frozen"/>
      <selection pane="bottomLeft" activeCell="L2" sqref="L2:U4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9" width="9.1015625" style="1" customWidth="1"/>
    <col min="30" max="16384" width="7.578125" style="27"/>
  </cols>
  <sheetData>
    <row r="1" spans="1:29" s="18" customFormat="1" ht="23.25" customHeight="1" thickBot="1" x14ac:dyDescent="0.45">
      <c r="A1" s="15"/>
      <c r="B1" s="94" t="s">
        <v>869</v>
      </c>
      <c r="C1" s="95"/>
      <c r="D1" s="30"/>
      <c r="E1" s="30"/>
      <c r="F1" s="17"/>
      <c r="G1" s="96"/>
      <c r="H1" s="96"/>
      <c r="I1" s="96"/>
      <c r="J1" s="96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</row>
    <row r="2" spans="1:29" s="22" customFormat="1" ht="54.6" customHeight="1" x14ac:dyDescent="0.4">
      <c r="A2" s="19"/>
      <c r="B2" s="39" t="s">
        <v>890</v>
      </c>
      <c r="C2" s="97" t="s">
        <v>901</v>
      </c>
      <c r="D2" s="97"/>
      <c r="E2" s="97"/>
      <c r="F2" s="20"/>
      <c r="G2" s="39" t="s">
        <v>890</v>
      </c>
      <c r="H2" s="97" t="s">
        <v>902</v>
      </c>
      <c r="I2" s="97"/>
      <c r="J2" s="97"/>
      <c r="K2" s="72"/>
      <c r="L2" s="90" t="s">
        <v>897</v>
      </c>
      <c r="M2" s="90"/>
      <c r="N2" s="90"/>
      <c r="O2" s="90"/>
      <c r="P2" s="90"/>
      <c r="Q2" s="90"/>
      <c r="R2" s="90"/>
      <c r="S2" s="90"/>
      <c r="T2" s="90"/>
      <c r="U2" s="90"/>
      <c r="V2" s="77"/>
      <c r="W2" s="77"/>
      <c r="X2" s="77"/>
      <c r="Y2" s="77"/>
      <c r="Z2" s="53"/>
      <c r="AA2" s="53"/>
      <c r="AB2" s="53"/>
      <c r="AC2" s="53"/>
    </row>
    <row r="3" spans="1:29" s="22" customFormat="1" x14ac:dyDescent="0.55000000000000004">
      <c r="A3" s="19"/>
      <c r="B3" s="99" t="s">
        <v>866</v>
      </c>
      <c r="C3" s="100" t="s">
        <v>862</v>
      </c>
      <c r="D3" s="101" t="s">
        <v>880</v>
      </c>
      <c r="E3" s="101" t="s">
        <v>881</v>
      </c>
      <c r="F3" s="109"/>
      <c r="G3" s="99" t="s">
        <v>866</v>
      </c>
      <c r="H3" s="100" t="s">
        <v>862</v>
      </c>
      <c r="I3" s="101" t="s">
        <v>880</v>
      </c>
      <c r="J3" s="101" t="s">
        <v>881</v>
      </c>
      <c r="K3" s="74"/>
      <c r="L3" s="90"/>
      <c r="M3" s="90"/>
      <c r="N3" s="90"/>
      <c r="O3" s="90"/>
      <c r="P3" s="90"/>
      <c r="Q3" s="90"/>
      <c r="R3" s="90"/>
      <c r="S3" s="90"/>
      <c r="T3" s="90"/>
      <c r="U3" s="90"/>
      <c r="V3" s="77"/>
      <c r="W3" s="77"/>
      <c r="X3" s="77"/>
      <c r="Y3" s="77"/>
      <c r="Z3" s="53"/>
      <c r="AA3" s="53"/>
      <c r="AB3" s="53"/>
      <c r="AC3" s="53"/>
    </row>
    <row r="4" spans="1:29" s="22" customFormat="1" x14ac:dyDescent="0.55000000000000004">
      <c r="A4" s="19"/>
      <c r="B4" s="103" t="s">
        <v>864</v>
      </c>
      <c r="C4" s="104">
        <v>195</v>
      </c>
      <c r="D4" s="105">
        <v>510165.77261538466</v>
      </c>
      <c r="E4" s="104">
        <v>2220.5383897435895</v>
      </c>
      <c r="F4" s="109"/>
      <c r="G4" s="103" t="s">
        <v>864</v>
      </c>
      <c r="H4" s="104">
        <v>51</v>
      </c>
      <c r="I4" s="105">
        <v>441324.86274509801</v>
      </c>
      <c r="J4" s="104">
        <v>1912.4938823529415</v>
      </c>
      <c r="K4" s="43"/>
      <c r="L4" s="90"/>
      <c r="M4" s="90"/>
      <c r="N4" s="90"/>
      <c r="O4" s="90"/>
      <c r="P4" s="90"/>
      <c r="Q4" s="90"/>
      <c r="R4" s="90"/>
      <c r="S4" s="90"/>
      <c r="T4" s="90"/>
      <c r="U4" s="90"/>
      <c r="V4" s="77"/>
      <c r="W4" s="77"/>
      <c r="X4" s="77"/>
      <c r="Y4" s="77"/>
      <c r="Z4" s="53"/>
      <c r="AA4" s="53"/>
      <c r="AB4" s="53"/>
      <c r="AC4" s="53"/>
    </row>
    <row r="5" spans="1:29" s="22" customFormat="1" x14ac:dyDescent="0.55000000000000004">
      <c r="A5" s="19"/>
      <c r="B5" s="106" t="s">
        <v>178</v>
      </c>
      <c r="C5" s="107">
        <v>64</v>
      </c>
      <c r="D5" s="108">
        <v>373153.16625000001</v>
      </c>
      <c r="E5" s="107">
        <v>1625.2803437499999</v>
      </c>
      <c r="F5" s="109"/>
      <c r="G5" s="106" t="s">
        <v>178</v>
      </c>
      <c r="H5" s="107">
        <v>12</v>
      </c>
      <c r="I5" s="108">
        <v>372676.51499999996</v>
      </c>
      <c r="J5" s="107">
        <v>1614.9116666666666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</row>
    <row r="6" spans="1:29" s="22" customFormat="1" x14ac:dyDescent="0.55000000000000004">
      <c r="A6" s="19"/>
      <c r="B6" s="36" t="s">
        <v>178</v>
      </c>
      <c r="C6" s="43">
        <v>64</v>
      </c>
      <c r="D6" s="73">
        <v>373153.16625000001</v>
      </c>
      <c r="E6" s="43">
        <v>1625.2803437499999</v>
      </c>
      <c r="F6" s="37"/>
      <c r="G6" s="36" t="s">
        <v>178</v>
      </c>
      <c r="H6" s="43">
        <v>12</v>
      </c>
      <c r="I6" s="73">
        <v>372676.51499999996</v>
      </c>
      <c r="J6" s="43">
        <v>1614.9116666666666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</row>
    <row r="7" spans="1:29" s="22" customFormat="1" x14ac:dyDescent="0.55000000000000004">
      <c r="A7" s="19"/>
      <c r="B7" s="106" t="s">
        <v>180</v>
      </c>
      <c r="C7" s="107">
        <v>44</v>
      </c>
      <c r="D7" s="108">
        <v>782381.81227272737</v>
      </c>
      <c r="E7" s="107">
        <v>3389.9307727272726</v>
      </c>
      <c r="F7" s="109"/>
      <c r="G7" s="106" t="s">
        <v>180</v>
      </c>
      <c r="H7" s="107">
        <v>17</v>
      </c>
      <c r="I7" s="108">
        <v>535214.70588235289</v>
      </c>
      <c r="J7" s="107">
        <v>2319.3865882352943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</row>
    <row r="8" spans="1:29" s="22" customFormat="1" x14ac:dyDescent="0.55000000000000004">
      <c r="A8" s="19"/>
      <c r="B8" s="36" t="s">
        <v>180</v>
      </c>
      <c r="C8" s="43">
        <v>44</v>
      </c>
      <c r="D8" s="73">
        <v>782381.81227272737</v>
      </c>
      <c r="E8" s="43">
        <v>3389.9307727272726</v>
      </c>
      <c r="F8" s="37"/>
      <c r="G8" s="36" t="s">
        <v>180</v>
      </c>
      <c r="H8" s="43">
        <v>17</v>
      </c>
      <c r="I8" s="73">
        <v>535214.70588235289</v>
      </c>
      <c r="J8" s="43">
        <v>2319.3865882352943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</row>
    <row r="9" spans="1:29" s="22" customFormat="1" x14ac:dyDescent="0.55000000000000004">
      <c r="A9" s="19"/>
      <c r="B9" s="106" t="s">
        <v>204</v>
      </c>
      <c r="C9" s="107">
        <v>72</v>
      </c>
      <c r="D9" s="108">
        <v>547922.54555555561</v>
      </c>
      <c r="E9" s="107">
        <v>2393.366361111111</v>
      </c>
      <c r="F9" s="109"/>
      <c r="G9" s="106" t="s">
        <v>204</v>
      </c>
      <c r="H9" s="107">
        <v>19</v>
      </c>
      <c r="I9" s="108">
        <v>452196.83263157896</v>
      </c>
      <c r="J9" s="107">
        <v>1959.6323157894735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</row>
    <row r="10" spans="1:29" s="22" customFormat="1" x14ac:dyDescent="0.55000000000000004">
      <c r="A10" s="19"/>
      <c r="B10" s="36" t="s">
        <v>204</v>
      </c>
      <c r="C10" s="43">
        <v>55</v>
      </c>
      <c r="D10" s="73">
        <v>545534.41818181821</v>
      </c>
      <c r="E10" s="43">
        <v>2382.1282181818183</v>
      </c>
      <c r="F10" s="37"/>
      <c r="G10" s="36" t="s">
        <v>204</v>
      </c>
      <c r="H10" s="43">
        <v>13</v>
      </c>
      <c r="I10" s="80">
        <v>482700.27230769233</v>
      </c>
      <c r="J10" s="43">
        <v>2091.7766153846151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</row>
    <row r="11" spans="1:29" s="22" customFormat="1" x14ac:dyDescent="0.55000000000000004">
      <c r="A11" s="19"/>
      <c r="B11" s="36" t="s">
        <v>205</v>
      </c>
      <c r="C11" s="43">
        <v>17</v>
      </c>
      <c r="D11" s="73">
        <v>555648.84</v>
      </c>
      <c r="E11" s="43">
        <v>2429.7250588235293</v>
      </c>
      <c r="F11" s="37"/>
      <c r="G11" s="36" t="s">
        <v>205</v>
      </c>
      <c r="H11" s="43">
        <v>6</v>
      </c>
      <c r="I11" s="73">
        <v>386106.04666666663</v>
      </c>
      <c r="J11" s="43">
        <v>1673.3196666666665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</row>
    <row r="12" spans="1:29" s="22" customFormat="1" x14ac:dyDescent="0.55000000000000004">
      <c r="A12" s="19"/>
      <c r="B12" s="106" t="s">
        <v>630</v>
      </c>
      <c r="C12" s="107">
        <v>15</v>
      </c>
      <c r="D12" s="108">
        <v>115020</v>
      </c>
      <c r="E12" s="107">
        <v>500.51413333333329</v>
      </c>
      <c r="F12" s="109"/>
      <c r="G12" s="106" t="s">
        <v>630</v>
      </c>
      <c r="H12" s="107">
        <v>3</v>
      </c>
      <c r="I12" s="108">
        <v>115020</v>
      </c>
      <c r="J12" s="107">
        <v>498.55399999999992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</row>
    <row r="13" spans="1:29" s="22" customFormat="1" x14ac:dyDescent="0.55000000000000004">
      <c r="A13" s="19"/>
      <c r="B13" s="36" t="s">
        <v>630</v>
      </c>
      <c r="C13" s="43">
        <v>15</v>
      </c>
      <c r="D13" s="73">
        <v>115020</v>
      </c>
      <c r="E13" s="43">
        <v>500.51413333333329</v>
      </c>
      <c r="F13" s="37"/>
      <c r="G13" s="36" t="s">
        <v>630</v>
      </c>
      <c r="H13" s="43">
        <v>3</v>
      </c>
      <c r="I13" s="73">
        <v>115020</v>
      </c>
      <c r="J13" s="43">
        <v>498.55399999999992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</row>
    <row r="14" spans="1:29" x14ac:dyDescent="0.55000000000000004">
      <c r="B14" s="37"/>
      <c r="C14" s="37"/>
      <c r="D14" s="37"/>
      <c r="E14" s="37"/>
      <c r="F14" s="37"/>
      <c r="G14" s="37"/>
      <c r="H14" s="37"/>
      <c r="I14" s="37"/>
      <c r="J14" s="37"/>
      <c r="K14" s="43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</row>
    <row r="15" spans="1:29" x14ac:dyDescent="0.55000000000000004">
      <c r="B15" s="37"/>
      <c r="C15" s="37"/>
      <c r="D15" s="37"/>
      <c r="E15" s="37"/>
      <c r="F15" s="37"/>
      <c r="G15" s="37"/>
      <c r="H15" s="37"/>
      <c r="I15" s="37"/>
      <c r="J15" s="37"/>
      <c r="K15" s="43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</row>
    <row r="16" spans="1:29" x14ac:dyDescent="0.55000000000000004">
      <c r="B16" s="37"/>
      <c r="C16" s="37"/>
      <c r="D16" s="37"/>
      <c r="E16" s="37"/>
      <c r="F16" s="37"/>
      <c r="G16" s="37"/>
      <c r="H16" s="37"/>
      <c r="I16" s="37"/>
      <c r="J16" s="37"/>
      <c r="K16" s="43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</row>
    <row r="17" spans="1:29" x14ac:dyDescent="0.55000000000000004">
      <c r="B17" s="37"/>
      <c r="C17" s="37"/>
      <c r="D17" s="37"/>
      <c r="E17" s="37"/>
      <c r="F17" s="37"/>
      <c r="G17" s="37"/>
      <c r="H17" s="37"/>
      <c r="I17" s="37"/>
      <c r="J17" s="37"/>
      <c r="K17" s="43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</row>
    <row r="18" spans="1:29" x14ac:dyDescent="0.55000000000000004">
      <c r="B18" s="37"/>
      <c r="C18" s="37"/>
      <c r="D18" s="37"/>
      <c r="E18" s="37"/>
      <c r="F18" s="37"/>
      <c r="G18" s="37"/>
      <c r="H18" s="37"/>
      <c r="I18" s="37"/>
      <c r="J18" s="37"/>
      <c r="K18" s="43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</row>
    <row r="19" spans="1:29" x14ac:dyDescent="0.55000000000000004">
      <c r="B19" s="37"/>
      <c r="C19" s="37"/>
      <c r="D19" s="37"/>
      <c r="E19" s="37"/>
      <c r="F19" s="37"/>
      <c r="G19" s="37"/>
      <c r="H19" s="37"/>
      <c r="I19" s="37"/>
      <c r="J19" s="37"/>
      <c r="K19" s="43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</row>
    <row r="20" spans="1:29" x14ac:dyDescent="0.55000000000000004">
      <c r="B20" s="37"/>
      <c r="C20" s="37"/>
      <c r="D20" s="37"/>
      <c r="E20" s="37"/>
      <c r="F20" s="37"/>
      <c r="G20" s="37"/>
      <c r="H20" s="37"/>
      <c r="I20" s="37"/>
      <c r="J20" s="37"/>
      <c r="K20" s="43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</row>
    <row r="21" spans="1:29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37"/>
      <c r="N21" s="37"/>
      <c r="O21" s="37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29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37"/>
      <c r="N22" s="37"/>
      <c r="O22" s="37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29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29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29" x14ac:dyDescent="0.55000000000000004"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29" x14ac:dyDescent="0.55000000000000004"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1:29" x14ac:dyDescent="0.55000000000000004"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</row>
    <row r="28" spans="1:29" x14ac:dyDescent="0.55000000000000004"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</row>
    <row r="29" spans="1:29" x14ac:dyDescent="0.55000000000000004"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</row>
    <row r="30" spans="1:29" x14ac:dyDescent="0.55000000000000004"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</row>
    <row r="31" spans="1:29" x14ac:dyDescent="0.55000000000000004"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</row>
    <row r="32" spans="1:29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</row>
    <row r="33" spans="1:29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</row>
    <row r="34" spans="1:29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</row>
    <row r="35" spans="1:29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</row>
    <row r="36" spans="1:29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</row>
    <row r="37" spans="1:29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</row>
    <row r="38" spans="1:29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</row>
    <row r="39" spans="1:29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</row>
    <row r="40" spans="1:29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</row>
    <row r="41" spans="1:29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</row>
    <row r="42" spans="1:29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</row>
    <row r="43" spans="1:29" x14ac:dyDescent="0.55000000000000004">
      <c r="A43" s="78"/>
      <c r="B43"/>
      <c r="C43"/>
      <c r="D43"/>
      <c r="E43"/>
      <c r="F43"/>
      <c r="G43"/>
      <c r="H43"/>
      <c r="I43"/>
      <c r="J43"/>
      <c r="K43" s="41"/>
      <c r="L43" s="27"/>
      <c r="V43" s="3"/>
      <c r="W43" s="3"/>
      <c r="X43" s="3"/>
      <c r="Y43" s="3"/>
      <c r="Z43" s="3"/>
      <c r="AA43" s="3"/>
      <c r="AB43" s="3"/>
      <c r="AC43" s="3"/>
    </row>
    <row r="44" spans="1:29" x14ac:dyDescent="0.55000000000000004">
      <c r="A44" s="78"/>
      <c r="B44"/>
      <c r="C44"/>
      <c r="D44"/>
      <c r="E44"/>
      <c r="F44"/>
      <c r="G44"/>
      <c r="H44"/>
      <c r="I44"/>
      <c r="J44"/>
      <c r="K44" s="41"/>
      <c r="L44" s="27"/>
      <c r="V44" s="3"/>
      <c r="W44" s="3"/>
      <c r="X44" s="3"/>
      <c r="Y44" s="3"/>
      <c r="Z44" s="3"/>
      <c r="AA44" s="3"/>
      <c r="AB44" s="3"/>
      <c r="AC44" s="3"/>
    </row>
    <row r="45" spans="1:29" x14ac:dyDescent="0.55000000000000004">
      <c r="A45" s="78"/>
      <c r="B45"/>
      <c r="C45"/>
      <c r="D45"/>
      <c r="E45"/>
      <c r="F45"/>
      <c r="G45"/>
      <c r="H45"/>
      <c r="I45"/>
      <c r="J45"/>
      <c r="K45" s="41"/>
      <c r="L45" s="27"/>
      <c r="V45" s="3"/>
      <c r="W45" s="3"/>
      <c r="X45" s="3"/>
      <c r="Y45" s="3"/>
      <c r="Z45" s="3"/>
      <c r="AA45" s="3"/>
      <c r="AB45" s="3"/>
      <c r="AC45" s="3"/>
    </row>
    <row r="46" spans="1:29" x14ac:dyDescent="0.55000000000000004">
      <c r="A46" s="78"/>
      <c r="B46"/>
      <c r="C46"/>
      <c r="D46"/>
      <c r="E46"/>
      <c r="F46"/>
      <c r="G46"/>
      <c r="H46"/>
      <c r="I46"/>
      <c r="J46"/>
      <c r="K46" s="41"/>
      <c r="L46" s="27"/>
      <c r="V46" s="3"/>
      <c r="W46" s="3"/>
      <c r="X46" s="3"/>
      <c r="Y46" s="3"/>
      <c r="Z46" s="3"/>
      <c r="AA46" s="3"/>
      <c r="AB46" s="3"/>
      <c r="AC46" s="3"/>
    </row>
    <row r="47" spans="1:29" x14ac:dyDescent="0.55000000000000004">
      <c r="A47" s="78"/>
      <c r="B47"/>
      <c r="C47"/>
      <c r="D47"/>
      <c r="E47"/>
      <c r="F47"/>
      <c r="G47"/>
      <c r="H47"/>
      <c r="I47"/>
      <c r="J47"/>
      <c r="K47" s="41"/>
      <c r="L47" s="27"/>
      <c r="V47" s="3"/>
      <c r="W47" s="3"/>
      <c r="X47" s="3"/>
      <c r="Y47" s="3"/>
      <c r="Z47" s="3"/>
      <c r="AA47" s="3"/>
      <c r="AB47" s="3"/>
      <c r="AC47" s="3"/>
    </row>
    <row r="48" spans="1:29" x14ac:dyDescent="0.55000000000000004">
      <c r="A48" s="78"/>
      <c r="B48"/>
      <c r="C48"/>
      <c r="D48"/>
      <c r="E48"/>
      <c r="F48"/>
      <c r="G48"/>
      <c r="H48"/>
      <c r="I48"/>
      <c r="J48"/>
      <c r="K48" s="41"/>
      <c r="L48" s="27"/>
      <c r="V48" s="3"/>
      <c r="W48" s="3"/>
      <c r="X48" s="3"/>
      <c r="Y48" s="3"/>
      <c r="Z48" s="3"/>
      <c r="AA48" s="3"/>
      <c r="AB48" s="3"/>
      <c r="AC48" s="3"/>
    </row>
    <row r="49" spans="1:29" x14ac:dyDescent="0.55000000000000004">
      <c r="A49" s="78"/>
      <c r="B49"/>
      <c r="C49"/>
      <c r="D49"/>
      <c r="E49"/>
      <c r="F49"/>
      <c r="G49"/>
      <c r="H49"/>
      <c r="I49"/>
      <c r="J49"/>
      <c r="K49" s="41"/>
      <c r="L49" s="27"/>
      <c r="V49" s="3"/>
      <c r="W49" s="3"/>
      <c r="X49" s="3"/>
      <c r="Y49" s="3"/>
      <c r="Z49" s="3"/>
      <c r="AA49" s="3"/>
      <c r="AB49" s="3"/>
      <c r="AC49" s="3"/>
    </row>
    <row r="50" spans="1:29" x14ac:dyDescent="0.55000000000000004">
      <c r="A50" s="78"/>
      <c r="B50"/>
      <c r="C50"/>
      <c r="D50"/>
      <c r="E50"/>
      <c r="F50"/>
      <c r="G50"/>
      <c r="H50"/>
      <c r="I50"/>
      <c r="J50"/>
      <c r="K50" s="41"/>
      <c r="L50" s="27"/>
      <c r="V50" s="3"/>
      <c r="W50" s="3"/>
      <c r="X50" s="3"/>
      <c r="Y50" s="3"/>
      <c r="Z50" s="3"/>
      <c r="AA50" s="3"/>
      <c r="AB50" s="3"/>
      <c r="AC50" s="3"/>
    </row>
    <row r="51" spans="1:29" x14ac:dyDescent="0.55000000000000004">
      <c r="A51" s="78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</row>
    <row r="52" spans="1:29" x14ac:dyDescent="0.55000000000000004">
      <c r="A52" s="78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</row>
    <row r="53" spans="1:29" x14ac:dyDescent="0.55000000000000004">
      <c r="A53" s="78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</row>
    <row r="54" spans="1:29" x14ac:dyDescent="0.55000000000000004">
      <c r="A54" s="78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</row>
    <row r="55" spans="1:29" x14ac:dyDescent="0.55000000000000004">
      <c r="A55" s="78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</row>
    <row r="56" spans="1:29" x14ac:dyDescent="0.55000000000000004">
      <c r="A56" s="78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</row>
    <row r="57" spans="1:29" x14ac:dyDescent="0.55000000000000004">
      <c r="A57" s="78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</row>
    <row r="58" spans="1:29" x14ac:dyDescent="0.55000000000000004">
      <c r="A58" s="78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  <c r="AC58" s="3"/>
    </row>
    <row r="59" spans="1:29" x14ac:dyDescent="0.55000000000000004">
      <c r="A59" s="78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  <c r="AC59" s="3"/>
    </row>
    <row r="60" spans="1:29" x14ac:dyDescent="0.55000000000000004">
      <c r="A60" s="78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  <c r="AC60" s="3"/>
    </row>
    <row r="61" spans="1:29" x14ac:dyDescent="0.55000000000000004">
      <c r="A61" s="78"/>
      <c r="B61"/>
      <c r="C61"/>
      <c r="D61"/>
      <c r="E61"/>
      <c r="F61"/>
      <c r="G61"/>
      <c r="H61"/>
      <c r="I61"/>
      <c r="J61"/>
      <c r="K61"/>
      <c r="L61" s="27"/>
      <c r="V61" s="3"/>
      <c r="W61" s="3"/>
      <c r="X61" s="3"/>
      <c r="Y61" s="3"/>
      <c r="Z61" s="3"/>
      <c r="AA61" s="3"/>
      <c r="AB61" s="3"/>
      <c r="AC61" s="3"/>
    </row>
    <row r="62" spans="1:29" x14ac:dyDescent="0.55000000000000004">
      <c r="A62" s="78"/>
      <c r="B62"/>
      <c r="C62"/>
      <c r="D62"/>
      <c r="E62"/>
      <c r="F62"/>
      <c r="G62"/>
      <c r="H62"/>
      <c r="I62"/>
      <c r="J62"/>
      <c r="K62"/>
      <c r="L62" s="27"/>
      <c r="V62" s="3"/>
      <c r="W62" s="3"/>
      <c r="X62" s="3"/>
      <c r="Y62" s="3"/>
      <c r="Z62" s="3"/>
      <c r="AA62" s="3"/>
      <c r="AB62" s="3"/>
      <c r="AC62" s="3"/>
    </row>
    <row r="63" spans="1:29" x14ac:dyDescent="0.55000000000000004">
      <c r="A63" s="78"/>
      <c r="B63"/>
      <c r="C63"/>
      <c r="D63"/>
      <c r="E63"/>
      <c r="F63"/>
      <c r="G63"/>
      <c r="H63"/>
      <c r="I63"/>
      <c r="J63"/>
      <c r="K63"/>
      <c r="L63" s="27"/>
      <c r="V63" s="3"/>
      <c r="W63" s="3"/>
      <c r="X63" s="3"/>
      <c r="Y63" s="3"/>
      <c r="Z63" s="3"/>
      <c r="AA63" s="3"/>
      <c r="AB63" s="3"/>
      <c r="AC63" s="3"/>
    </row>
    <row r="64" spans="1:29" x14ac:dyDescent="0.55000000000000004">
      <c r="A64" s="78"/>
      <c r="B64"/>
      <c r="C64"/>
      <c r="D64"/>
      <c r="E64"/>
      <c r="F64"/>
      <c r="G64"/>
      <c r="H64"/>
      <c r="I64"/>
      <c r="J64"/>
      <c r="K64"/>
      <c r="L64" s="27"/>
      <c r="V64" s="3"/>
      <c r="W64" s="3"/>
      <c r="X64" s="3"/>
      <c r="Y64" s="3"/>
      <c r="Z64" s="3"/>
      <c r="AA64" s="3"/>
      <c r="AB64" s="3"/>
      <c r="AC64" s="3"/>
    </row>
    <row r="65" spans="1:29" x14ac:dyDescent="0.55000000000000004">
      <c r="A65" s="78"/>
      <c r="B65"/>
      <c r="C65"/>
      <c r="D65"/>
      <c r="E65"/>
      <c r="F65"/>
      <c r="G65"/>
      <c r="H65"/>
      <c r="I65"/>
      <c r="J65"/>
      <c r="K65"/>
      <c r="L65" s="27"/>
      <c r="V65" s="3"/>
      <c r="W65" s="3"/>
      <c r="X65" s="3"/>
      <c r="Y65" s="3"/>
      <c r="Z65" s="3"/>
      <c r="AA65" s="3"/>
      <c r="AB65" s="3"/>
      <c r="AC65" s="3"/>
    </row>
    <row r="66" spans="1:29" x14ac:dyDescent="0.55000000000000004">
      <c r="A66" s="78"/>
      <c r="B66"/>
      <c r="C66"/>
      <c r="D66"/>
      <c r="E66"/>
      <c r="F66"/>
      <c r="G66"/>
      <c r="H66"/>
      <c r="I66"/>
      <c r="J66"/>
      <c r="K66"/>
      <c r="L66" s="27"/>
      <c r="V66" s="3"/>
      <c r="W66" s="3"/>
      <c r="X66" s="3"/>
      <c r="Y66" s="3"/>
      <c r="Z66" s="3"/>
      <c r="AA66" s="3"/>
      <c r="AB66" s="3"/>
      <c r="AC66" s="3"/>
    </row>
    <row r="67" spans="1:29" x14ac:dyDescent="0.55000000000000004">
      <c r="A67" s="78"/>
      <c r="B67"/>
      <c r="C67"/>
      <c r="D67"/>
      <c r="E67"/>
      <c r="F67"/>
      <c r="G67"/>
      <c r="H67"/>
      <c r="I67"/>
      <c r="J67"/>
      <c r="K67"/>
      <c r="L67" s="27"/>
      <c r="V67" s="3"/>
      <c r="W67" s="3"/>
      <c r="X67" s="3"/>
      <c r="Y67" s="3"/>
      <c r="Z67" s="3"/>
      <c r="AA67" s="3"/>
      <c r="AB67" s="3"/>
      <c r="AC67" s="3"/>
    </row>
    <row r="68" spans="1:29" x14ac:dyDescent="0.55000000000000004">
      <c r="A68" s="78"/>
      <c r="B68"/>
      <c r="C68"/>
      <c r="D68"/>
      <c r="E68"/>
      <c r="F68"/>
      <c r="G68"/>
      <c r="H68"/>
      <c r="I68"/>
      <c r="J68"/>
      <c r="K68"/>
      <c r="L68" s="27"/>
    </row>
    <row r="69" spans="1:29" x14ac:dyDescent="0.55000000000000004">
      <c r="A69" s="78"/>
      <c r="B69"/>
      <c r="C69"/>
      <c r="D69"/>
      <c r="E69"/>
      <c r="F69"/>
      <c r="G69"/>
      <c r="H69"/>
      <c r="I69"/>
      <c r="J69"/>
      <c r="K69"/>
      <c r="L69" s="27"/>
    </row>
    <row r="70" spans="1:29" x14ac:dyDescent="0.55000000000000004">
      <c r="A70" s="78"/>
      <c r="B70"/>
      <c r="C70"/>
      <c r="D70"/>
      <c r="E70"/>
      <c r="F70"/>
      <c r="G70"/>
      <c r="H70"/>
      <c r="I70"/>
      <c r="J70"/>
      <c r="K70"/>
      <c r="L70" s="27"/>
    </row>
    <row r="71" spans="1:29" x14ac:dyDescent="0.55000000000000004">
      <c r="A71" s="78"/>
      <c r="B71"/>
      <c r="C71"/>
      <c r="D71"/>
      <c r="E71"/>
      <c r="F71"/>
      <c r="G71"/>
      <c r="H71"/>
      <c r="I71"/>
      <c r="J71"/>
      <c r="K71"/>
      <c r="L71" s="27"/>
    </row>
    <row r="72" spans="1:29" x14ac:dyDescent="0.55000000000000004">
      <c r="A72" s="78"/>
      <c r="B72"/>
      <c r="C72"/>
      <c r="D72"/>
      <c r="E72"/>
      <c r="F72"/>
      <c r="G72"/>
      <c r="H72"/>
      <c r="I72"/>
      <c r="J72"/>
      <c r="K72"/>
      <c r="L72" s="27"/>
    </row>
    <row r="73" spans="1:29" x14ac:dyDescent="0.55000000000000004">
      <c r="A73" s="78"/>
      <c r="B73"/>
      <c r="C73"/>
      <c r="D73"/>
      <c r="E73"/>
      <c r="F73"/>
      <c r="G73"/>
      <c r="H73"/>
      <c r="I73"/>
      <c r="J73"/>
      <c r="K73"/>
      <c r="L73" s="27"/>
    </row>
    <row r="74" spans="1:29" x14ac:dyDescent="0.55000000000000004">
      <c r="A74" s="78"/>
      <c r="B74"/>
      <c r="C74"/>
      <c r="D74"/>
      <c r="E74"/>
      <c r="F74"/>
      <c r="G74"/>
      <c r="H74"/>
      <c r="I74"/>
      <c r="J74"/>
      <c r="K74"/>
      <c r="L74" s="27"/>
    </row>
    <row r="75" spans="1:29" x14ac:dyDescent="0.55000000000000004">
      <c r="A75" s="78"/>
      <c r="B75"/>
      <c r="C75"/>
      <c r="D75"/>
      <c r="E75"/>
      <c r="F75"/>
      <c r="G75"/>
      <c r="H75"/>
      <c r="I75"/>
      <c r="J75"/>
      <c r="K75"/>
      <c r="L75" s="27"/>
    </row>
    <row r="76" spans="1:29" x14ac:dyDescent="0.55000000000000004">
      <c r="A76" s="78"/>
      <c r="B76"/>
      <c r="C76"/>
      <c r="D76"/>
      <c r="E76"/>
      <c r="F76"/>
      <c r="G76"/>
      <c r="H76"/>
      <c r="I76"/>
      <c r="J76"/>
      <c r="K76"/>
      <c r="L76" s="27"/>
    </row>
    <row r="77" spans="1:29" x14ac:dyDescent="0.55000000000000004">
      <c r="A77" s="78"/>
      <c r="B77"/>
      <c r="C77"/>
      <c r="D77"/>
      <c r="E77"/>
      <c r="F77"/>
      <c r="G77"/>
      <c r="H77"/>
      <c r="I77"/>
      <c r="J77"/>
      <c r="K77"/>
      <c r="L77" s="27"/>
    </row>
    <row r="78" spans="1:29" x14ac:dyDescent="0.55000000000000004">
      <c r="A78" s="78"/>
      <c r="B78"/>
      <c r="C78"/>
      <c r="D78"/>
      <c r="E78"/>
      <c r="F78"/>
      <c r="G78"/>
      <c r="H78"/>
      <c r="I78"/>
      <c r="J78"/>
      <c r="K78"/>
      <c r="L78" s="27"/>
    </row>
    <row r="79" spans="1:29" x14ac:dyDescent="0.55000000000000004">
      <c r="A79" s="78"/>
      <c r="B79"/>
      <c r="C79"/>
      <c r="D79"/>
      <c r="E79"/>
      <c r="F79"/>
      <c r="G79"/>
      <c r="H79"/>
      <c r="I79"/>
      <c r="J79"/>
      <c r="K79"/>
      <c r="L79" s="27"/>
    </row>
    <row r="80" spans="1:29" x14ac:dyDescent="0.55000000000000004">
      <c r="A80" s="78"/>
      <c r="B80"/>
      <c r="C80"/>
      <c r="D80"/>
      <c r="E80"/>
      <c r="F80"/>
      <c r="G80"/>
      <c r="H80"/>
      <c r="I80"/>
      <c r="J80"/>
      <c r="K80"/>
      <c r="L80" s="27"/>
    </row>
    <row r="81" spans="1:29" x14ac:dyDescent="0.55000000000000004">
      <c r="A81" s="78"/>
      <c r="B81"/>
      <c r="C81"/>
      <c r="D81"/>
      <c r="E81"/>
      <c r="F81"/>
      <c r="G81"/>
      <c r="H81"/>
      <c r="I81"/>
      <c r="J81"/>
      <c r="K81"/>
      <c r="L81" s="27"/>
    </row>
    <row r="82" spans="1:29" x14ac:dyDescent="0.55000000000000004">
      <c r="A82" s="78"/>
      <c r="B82"/>
      <c r="C82"/>
      <c r="D82"/>
      <c r="E82"/>
      <c r="F82"/>
      <c r="G82"/>
      <c r="H82"/>
      <c r="I82"/>
      <c r="J82"/>
      <c r="K82"/>
      <c r="L82" s="27"/>
    </row>
    <row r="83" spans="1:29" x14ac:dyDescent="0.55000000000000004">
      <c r="A83" s="78"/>
      <c r="B83"/>
      <c r="C83"/>
      <c r="D83"/>
      <c r="E83"/>
      <c r="F83"/>
      <c r="G83"/>
      <c r="H83"/>
      <c r="I83"/>
      <c r="J83"/>
      <c r="K83"/>
      <c r="L83" s="27"/>
    </row>
    <row r="84" spans="1:29" x14ac:dyDescent="0.55000000000000004">
      <c r="A84" s="78"/>
      <c r="B84"/>
      <c r="C84"/>
      <c r="D84"/>
      <c r="E84"/>
      <c r="F84"/>
      <c r="G84"/>
      <c r="H84"/>
      <c r="I84"/>
      <c r="J84"/>
      <c r="K84"/>
      <c r="L84" s="27"/>
    </row>
    <row r="85" spans="1:29" x14ac:dyDescent="0.55000000000000004">
      <c r="A85" s="78"/>
      <c r="B85"/>
      <c r="C85"/>
      <c r="D85"/>
      <c r="E85"/>
      <c r="F85"/>
      <c r="G85"/>
      <c r="H85"/>
      <c r="I85"/>
      <c r="J85"/>
      <c r="K85"/>
      <c r="L85" s="27"/>
    </row>
    <row r="86" spans="1:29" x14ac:dyDescent="0.55000000000000004">
      <c r="A86" s="78"/>
      <c r="B86"/>
      <c r="C86"/>
      <c r="D86"/>
      <c r="E86"/>
      <c r="F86"/>
      <c r="G86"/>
      <c r="H86"/>
      <c r="I86"/>
      <c r="J86"/>
      <c r="K86"/>
      <c r="L86" s="27"/>
    </row>
    <row r="87" spans="1:29" x14ac:dyDescent="0.55000000000000004">
      <c r="A87" s="78"/>
      <c r="B87"/>
      <c r="C87"/>
      <c r="D87"/>
      <c r="E87"/>
      <c r="F87"/>
      <c r="G87"/>
      <c r="H87"/>
      <c r="I87"/>
      <c r="J87"/>
      <c r="K87"/>
      <c r="L87" s="27"/>
    </row>
    <row r="88" spans="1:29" x14ac:dyDescent="0.55000000000000004">
      <c r="A88" s="78"/>
      <c r="B88"/>
      <c r="C88"/>
      <c r="D88"/>
      <c r="E88"/>
      <c r="F88"/>
      <c r="G88"/>
      <c r="H88"/>
      <c r="I88"/>
      <c r="J88"/>
      <c r="K88"/>
      <c r="L88" s="27"/>
    </row>
    <row r="89" spans="1:29" x14ac:dyDescent="0.55000000000000004">
      <c r="A89" s="78"/>
      <c r="B89"/>
      <c r="C89"/>
      <c r="D89"/>
      <c r="E89"/>
      <c r="F89"/>
      <c r="G89"/>
      <c r="H89"/>
      <c r="I89"/>
      <c r="J89"/>
      <c r="K89"/>
      <c r="L89" s="27"/>
    </row>
    <row r="90" spans="1:29" x14ac:dyDescent="0.55000000000000004">
      <c r="A90" s="78"/>
      <c r="B90"/>
      <c r="C90"/>
      <c r="D90"/>
      <c r="E90"/>
      <c r="F90"/>
      <c r="G90"/>
      <c r="H90"/>
      <c r="I90"/>
      <c r="J90"/>
      <c r="K90"/>
      <c r="L90" s="27"/>
    </row>
    <row r="91" spans="1:29" x14ac:dyDescent="0.55000000000000004">
      <c r="A91" s="78"/>
      <c r="B91"/>
      <c r="C91"/>
      <c r="D91"/>
      <c r="E91"/>
      <c r="F91"/>
      <c r="G91"/>
      <c r="H91"/>
      <c r="I91"/>
      <c r="J91"/>
      <c r="K91"/>
      <c r="L91" s="27"/>
    </row>
    <row r="92" spans="1:29" x14ac:dyDescent="0.55000000000000004">
      <c r="A92" s="78"/>
      <c r="B92"/>
      <c r="C92"/>
      <c r="D92"/>
      <c r="E92"/>
      <c r="F92"/>
      <c r="G92"/>
      <c r="H92"/>
      <c r="I92"/>
      <c r="J92"/>
      <c r="K92"/>
      <c r="L92" s="27"/>
    </row>
    <row r="93" spans="1:29" x14ac:dyDescent="0.55000000000000004">
      <c r="A93" s="78"/>
      <c r="B93"/>
      <c r="C93"/>
      <c r="D93"/>
      <c r="E93"/>
      <c r="F93"/>
      <c r="G93"/>
      <c r="H93"/>
      <c r="I93"/>
      <c r="J93"/>
      <c r="K93"/>
      <c r="L93" s="27"/>
    </row>
    <row r="94" spans="1:29" x14ac:dyDescent="0.55000000000000004">
      <c r="A94" s="78"/>
      <c r="B94"/>
      <c r="C94"/>
      <c r="D94"/>
      <c r="E94"/>
      <c r="F94"/>
      <c r="G94"/>
      <c r="H94"/>
      <c r="I94"/>
      <c r="J94"/>
      <c r="K94"/>
      <c r="L94" s="27"/>
    </row>
    <row r="95" spans="1:29" s="26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L95" s="27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s="26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L96" s="27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s="26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L97" s="2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x14ac:dyDescent="0.55000000000000004">
      <c r="A98" s="27"/>
      <c r="B98"/>
      <c r="C98"/>
      <c r="D98"/>
      <c r="E98"/>
      <c r="F98"/>
      <c r="G98"/>
      <c r="H98"/>
      <c r="I98"/>
      <c r="J98"/>
      <c r="K98"/>
      <c r="L98" s="27"/>
    </row>
    <row r="99" spans="1:29" x14ac:dyDescent="0.55000000000000004">
      <c r="A99" s="27"/>
      <c r="B99"/>
      <c r="C99"/>
      <c r="D99"/>
      <c r="E99"/>
      <c r="F99"/>
      <c r="G99"/>
      <c r="H99"/>
      <c r="I99"/>
      <c r="J99"/>
      <c r="K99"/>
      <c r="L99" s="27"/>
    </row>
    <row r="100" spans="1:29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L100" s="27"/>
    </row>
    <row r="101" spans="1:29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s="29" customFormat="1" x14ac:dyDescent="0.55000000000000004">
      <c r="A133" s="27"/>
      <c r="B133"/>
      <c r="C133"/>
      <c r="D133"/>
      <c r="E133"/>
      <c r="F133"/>
      <c r="G133"/>
      <c r="H133"/>
      <c r="I133"/>
      <c r="J133"/>
      <c r="K133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s="29" customFormat="1" x14ac:dyDescent="0.55000000000000004">
      <c r="A134" s="27"/>
      <c r="B134"/>
      <c r="C134"/>
      <c r="D134"/>
      <c r="E134"/>
      <c r="F134"/>
      <c r="G134"/>
      <c r="H134"/>
      <c r="I134"/>
      <c r="J134"/>
      <c r="K1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s="29" customFormat="1" x14ac:dyDescent="0.55000000000000004">
      <c r="A135" s="27"/>
      <c r="B135"/>
      <c r="C135"/>
      <c r="D135"/>
      <c r="E135"/>
      <c r="F135"/>
      <c r="G135"/>
      <c r="H135"/>
      <c r="I135"/>
      <c r="J135"/>
      <c r="K13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s="29" customFormat="1" x14ac:dyDescent="0.55000000000000004">
      <c r="A136" s="27"/>
      <c r="B136"/>
      <c r="C136"/>
      <c r="D136"/>
      <c r="E136"/>
      <c r="F136"/>
      <c r="G136"/>
      <c r="H136"/>
      <c r="I136"/>
      <c r="J136"/>
      <c r="K136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s="29" customFormat="1" x14ac:dyDescent="0.55000000000000004">
      <c r="A137" s="27"/>
      <c r="B137"/>
      <c r="C137"/>
      <c r="D137"/>
      <c r="E137"/>
      <c r="F137"/>
      <c r="G137"/>
      <c r="H137"/>
      <c r="I137"/>
      <c r="J137"/>
      <c r="K1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s="29" customFormat="1" x14ac:dyDescent="0.55000000000000004">
      <c r="A138" s="27"/>
      <c r="B138"/>
      <c r="C138"/>
      <c r="D138"/>
      <c r="E138"/>
      <c r="F138"/>
      <c r="G138"/>
      <c r="H138"/>
      <c r="I138"/>
      <c r="J138"/>
      <c r="K13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s="29" customFormat="1" x14ac:dyDescent="0.55000000000000004">
      <c r="A139" s="27"/>
      <c r="B139"/>
      <c r="C139"/>
      <c r="D139"/>
      <c r="E139"/>
      <c r="F139"/>
      <c r="G139"/>
      <c r="H139"/>
      <c r="I139"/>
      <c r="J139"/>
      <c r="K139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s="29" customFormat="1" x14ac:dyDescent="0.55000000000000004">
      <c r="A170" s="26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28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s="29" customFormat="1" x14ac:dyDescent="0.55000000000000004">
      <c r="A171" s="26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28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s="29" customFormat="1" x14ac:dyDescent="0.55000000000000004">
      <c r="A172" s="26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28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s="29" customFormat="1" x14ac:dyDescent="0.55000000000000004">
      <c r="A173" s="26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28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s="29" customFormat="1" x14ac:dyDescent="0.55000000000000004">
      <c r="A174" s="26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28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s="29" customFormat="1" x14ac:dyDescent="0.55000000000000004">
      <c r="A175" s="26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28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s="29" customFormat="1" x14ac:dyDescent="0.55000000000000004">
      <c r="A176" s="26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28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2:29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</row>
    <row r="178" spans="2:29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2:29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2:29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2:29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2:29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2:29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2:29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2:29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2:29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2:29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2:29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2:29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2:29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2:29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2:29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2:29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2:29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2:29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2:29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2:29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2:29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2:29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2:29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2:29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2:29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2:29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2:29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2:29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2:29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2:29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2:29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2:29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2:29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2:29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2:29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2:29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2:29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2:29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2:29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2:29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2:29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2:29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2:29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2:29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2:29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2:29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2:29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2:29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2:29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2:29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2:29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2:29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2:29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2:29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2:29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2:29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2:29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2:29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2:29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2:29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2:29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2:29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2:29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2:29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2:29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2:29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2:29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2:29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2:29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2:29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2:29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2:29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2:29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2:29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2:29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2:29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2:29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2:29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2:29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2:29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2:29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2:29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2:29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2:29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2:29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2:29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2:29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2:29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2:29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2:29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2:29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2:29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2:29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2:29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2:29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2:29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2:29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2:29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2:29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2:29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2:29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2:29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2:29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2:29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2:29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2:29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2:29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2:29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2:29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2:29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2:29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2:29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2:29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2:29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2:29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2:29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2:29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2:29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2:29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2:29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2:29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2:29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2:29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2:29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2:29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2:29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2:29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2:29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2:29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2:29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2:29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2:29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2:29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2:29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2:29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2:29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2:29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2:29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2:29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2:29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2:29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2:29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2:29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2:29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2:29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2:29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2:29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2:29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2:29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2:29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2:29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2:29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2:29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2:29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2:29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2:29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2:29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2:29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2:29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2:29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2:29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2:29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2:29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2:29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2:29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2:29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2:29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2:29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2:29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2:29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2:29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2:29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2:29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2:29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2:29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2:29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2:29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2:29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2:29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2:29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2:29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2:29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2:29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2:29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2:29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2:29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2:29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2:29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2:29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2:29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2:29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2:29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2:29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2:29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2:29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2:29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2:29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2:29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2:29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2:29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2:29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2:29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2:29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2:29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2:29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2:29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2:29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2:29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2:29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2:29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2:29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2:29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2:29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2:29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2:29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2:29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2:29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2:29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2:29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2:29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2:29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2:29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2:29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2:29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2:29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2:29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2:29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2:29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2:29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2:29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2:29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2:29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2:29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2:29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2:29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2:29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2:29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2:29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2:29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2:29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2:29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2:29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2:29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2:29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2:29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2:29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2:29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2:29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2:29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2:29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2:29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2:29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2:29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2:29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2:29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2:29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2:29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2:29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2:29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2:29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2:29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2:29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2:29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2:29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2:29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2:29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2:29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2:29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2:29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2:29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2:29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2:29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2:29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2:29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2:29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2:29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2:29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2:29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2:29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2:29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2:29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2:29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2:29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2:29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2:29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2:29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2:29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2:29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2:29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2:29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2:29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2:29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2:29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2:29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2:29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2:29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2:29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2:29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2:29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2:29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2:29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2:29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2:29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2:29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2:29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2:29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2:29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2:29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2:29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2:29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2:29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2:29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2:29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2:29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2:29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2:29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2:29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2:29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2:29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2:29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2:29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2:29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2:29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2:29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2:29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2:29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2:29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2:29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2:29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2:29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2:29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2:29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2:29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2:29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2:29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2:29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2:29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2:29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2:29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2:29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2:29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2:29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2:29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2:29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2:29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2:29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2:29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2:29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2:29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2:29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2:29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2:29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2:29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2:29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2:29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2:29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2:29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2:29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2:29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2:29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2:29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2:29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2:29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2:29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2:29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2:29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2:29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2:29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2:29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2:29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2:29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2:29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2:29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2:29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2:29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2:29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2:29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2:29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2:29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2:29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2:29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2:29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2:29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2:29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2:29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2:29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2:29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2:29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2:29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2:29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2:29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2:29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2:29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2:29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2:29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2:29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2:29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2:29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2:29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2:29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2:29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2:29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2:29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2:29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2:29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2:29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2:29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2:29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2:29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2:29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2:29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2:29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2:29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2:29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2:29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2:29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2:29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2:29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2:29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2:29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2:29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2:29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2:29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2:29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2:29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2:29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2:29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2:29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2:29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2:29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2:29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2:29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2:29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2:29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2:29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2:29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2:29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2:29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2:29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2:29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2:29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2:29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2:29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2:29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2:29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2:29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2:29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2:29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2:29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2:29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2:29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2:29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2:29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2:29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2:29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2:29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2:29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2:29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2:29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2:29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2:29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2:29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2:29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2:29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2:29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2:29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2:29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2:29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2:29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2:29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2:29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2:29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2:29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2:29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2:29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2:29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2:29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2:29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2:29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2:29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2:29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2:29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2:29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2:29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2:29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2:29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2:29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2:29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2:29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2:29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2:29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2:29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2:29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2:29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2:29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2:29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2:29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2:29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2:29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2:29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2:29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2:29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2:29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2:29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2:29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2:29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2:29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2:29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2:29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2:29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2:29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2:29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2:29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2:29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2:29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2:29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2:29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2:29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2:29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2:29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2:29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2:29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2:29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2:29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2:29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2:29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2:29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2:29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2:29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2:29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2:29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2:29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2:29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2:29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2:29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2:29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2:29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2:29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2:29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2:29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2:29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2:29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2:29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2:29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2:29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2:29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2:29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2:29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2:29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2:29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2:29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2:29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2:29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2:29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2:29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2:29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2:29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2:29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2:29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2:29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2:29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2:29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2:29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2:29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2:29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2:29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2:29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2:29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2:29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2:29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2:29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2:29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2:29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2:29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2:29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2:29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2:29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2:29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2:29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2:29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2:29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2:29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2:29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2:29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2:29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2:29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2:29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2:29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2:29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2:29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2:29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2:29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2:29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2:29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2:29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2:29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2:29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2:29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2:29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2:29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2:29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2:29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2:29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2:29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2:29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2:29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2:29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2:29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2:29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2:29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2:29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2:29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2:29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2:29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2:29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2:29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2:29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2:29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2:29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2:29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2:29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2:29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2:29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2:29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2:29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2:29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2:29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2:29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2:29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2:29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2:29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2:29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2:29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2:29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2:29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2:29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2:29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2:29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2:29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2:29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2:29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2:29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2:29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2:29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2:29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2:29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2:29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2:29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2:29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2:29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2:29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2:29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2:29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2:29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2:29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2:29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2:29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2:29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2:29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2:29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2:29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2:29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2:29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2:29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2:29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2:29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2:29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2:29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2:29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2:29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2:29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2:29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2:29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2:29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2:29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2:29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2:29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2:29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2:29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2:29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2:29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2:29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2:29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2:29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2:29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2:29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2:29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2:29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2:29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2:29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2:29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2:29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2:29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2:29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2:29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2:29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2:29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2:29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2:29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2:29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2:29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2:29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2:29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2:29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2:29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2:29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2:29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2:29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2:29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2:29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2:29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2:29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2:29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2:29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2:29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2:29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2:29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2:29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2:29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2:29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2:29" s="26" customFormat="1" x14ac:dyDescent="0.55000000000000004"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2:29" s="26" customFormat="1" x14ac:dyDescent="0.55000000000000004"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2:29" s="26" customFormat="1" x14ac:dyDescent="0.55000000000000004"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2:29" s="26" customFormat="1" x14ac:dyDescent="0.55000000000000004"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2:29" s="26" customFormat="1" x14ac:dyDescent="0.55000000000000004"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2:29" s="26" customFormat="1" x14ac:dyDescent="0.55000000000000004"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2:29" s="26" customFormat="1" x14ac:dyDescent="0.55000000000000004"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2:29" s="26" customFormat="1" x14ac:dyDescent="0.55000000000000004">
      <c r="B905" s="37"/>
      <c r="C905" s="37"/>
      <c r="D905" s="37"/>
      <c r="E905" s="37"/>
      <c r="F905" s="16"/>
      <c r="G905" s="37"/>
      <c r="H905" s="44"/>
      <c r="I905" s="38"/>
      <c r="J905" s="70"/>
      <c r="K905" s="70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2:29" s="26" customFormat="1" x14ac:dyDescent="0.55000000000000004">
      <c r="B906" s="37"/>
      <c r="C906" s="37"/>
      <c r="D906" s="37"/>
      <c r="E906" s="37"/>
      <c r="F906" s="16"/>
      <c r="G906" s="37"/>
      <c r="H906" s="44"/>
      <c r="I906" s="38"/>
      <c r="J906" s="70"/>
      <c r="K906" s="70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2:29" s="26" customFormat="1" x14ac:dyDescent="0.55000000000000004">
      <c r="B907" s="37"/>
      <c r="C907" s="37"/>
      <c r="D907" s="37"/>
      <c r="E907" s="37"/>
      <c r="F907" s="16"/>
      <c r="G907" s="37"/>
      <c r="H907" s="44"/>
      <c r="I907" s="38"/>
      <c r="J907" s="70"/>
      <c r="K907" s="70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2:29" s="26" customFormat="1" x14ac:dyDescent="0.55000000000000004">
      <c r="B908" s="37"/>
      <c r="C908" s="37"/>
      <c r="D908" s="37"/>
      <c r="E908" s="37"/>
      <c r="F908" s="16"/>
      <c r="G908" s="37"/>
      <c r="H908" s="44"/>
      <c r="I908" s="38"/>
      <c r="J908" s="70"/>
      <c r="K908" s="70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2:29" s="26" customFormat="1" x14ac:dyDescent="0.55000000000000004">
      <c r="B909" s="37"/>
      <c r="C909" s="37"/>
      <c r="D909" s="37"/>
      <c r="E909" s="37"/>
      <c r="F909" s="16"/>
      <c r="G909" s="37"/>
      <c r="H909" s="44"/>
      <c r="I909" s="38"/>
      <c r="J909" s="70"/>
      <c r="K909" s="70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2:29" s="26" customFormat="1" x14ac:dyDescent="0.55000000000000004">
      <c r="B910" s="37"/>
      <c r="C910" s="37"/>
      <c r="D910" s="37"/>
      <c r="E910" s="37"/>
      <c r="F910" s="16"/>
      <c r="G910" s="37"/>
      <c r="H910" s="44"/>
      <c r="I910" s="38"/>
      <c r="J910" s="70"/>
      <c r="K910" s="70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2:29" s="26" customFormat="1" x14ac:dyDescent="0.55000000000000004">
      <c r="B911" s="37"/>
      <c r="C911" s="37"/>
      <c r="D911" s="37"/>
      <c r="E911" s="37"/>
      <c r="F911" s="16"/>
      <c r="G911" s="37"/>
      <c r="H911" s="44"/>
      <c r="I911" s="38"/>
      <c r="J911" s="70"/>
      <c r="K911" s="70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2:29" s="26" customFormat="1" x14ac:dyDescent="0.55000000000000004">
      <c r="B912" s="37"/>
      <c r="C912" s="37"/>
      <c r="D912" s="37"/>
      <c r="E912" s="37"/>
      <c r="F912" s="16"/>
      <c r="G912" s="37"/>
      <c r="H912" s="44"/>
      <c r="I912" s="38"/>
      <c r="J912" s="70"/>
      <c r="K912" s="70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s="26" customFormat="1" x14ac:dyDescent="0.55000000000000004">
      <c r="B913" s="37"/>
      <c r="C913" s="37"/>
      <c r="D913" s="37"/>
      <c r="E913" s="37"/>
      <c r="F913" s="16"/>
      <c r="G913" s="37"/>
      <c r="H913" s="44"/>
      <c r="I913" s="38"/>
      <c r="J913" s="70"/>
      <c r="K913" s="70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1:29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  <row r="985" spans="1:29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</row>
    <row r="986" spans="1:29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</row>
    <row r="987" spans="1:29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</row>
    <row r="988" spans="1:29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</row>
    <row r="989" spans="1:29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</row>
    <row r="990" spans="1:29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</row>
    <row r="991" spans="1:29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</row>
    <row r="992" spans="1:29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</row>
    <row r="993" spans="1:29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</row>
    <row r="994" spans="1:29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</row>
    <row r="995" spans="1:29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</row>
    <row r="996" spans="1:29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</row>
    <row r="997" spans="1:29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</row>
    <row r="998" spans="1:29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</row>
    <row r="999" spans="1:29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</row>
    <row r="1000" spans="1:29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</row>
    <row r="1001" spans="1:29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</row>
    <row r="1002" spans="1:29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</row>
    <row r="1003" spans="1:29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</row>
    <row r="1004" spans="1:29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</row>
    <row r="1005" spans="1:29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</row>
    <row r="1006" spans="1:29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</row>
    <row r="1007" spans="1:29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</row>
    <row r="1008" spans="1:29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</row>
    <row r="1009" spans="1:29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</row>
    <row r="1010" spans="1:29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</row>
    <row r="1011" spans="1:29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</row>
    <row r="1012" spans="1:29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</row>
    <row r="1013" spans="1:29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</row>
    <row r="1014" spans="1:29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</row>
    <row r="1015" spans="1:29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</row>
    <row r="1016" spans="1:29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</row>
    <row r="1017" spans="1:29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</row>
    <row r="1018" spans="1:29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</row>
    <row r="1019" spans="1:29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</row>
    <row r="1020" spans="1:29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</row>
    <row r="1021" spans="1:29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</row>
    <row r="1022" spans="1:29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</row>
    <row r="1023" spans="1:29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</row>
    <row r="1024" spans="1:29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</row>
    <row r="1025" spans="1:29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</row>
    <row r="1026" spans="1:29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</row>
    <row r="1027" spans="1:29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</row>
    <row r="1028" spans="1:29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</row>
    <row r="1029" spans="1:29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</row>
    <row r="1030" spans="1:29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</row>
    <row r="1031" spans="1:29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</row>
    <row r="1032" spans="1:29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</row>
    <row r="1033" spans="1:29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</row>
    <row r="1034" spans="1:29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</row>
    <row r="1035" spans="1:29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</row>
    <row r="1036" spans="1:29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</row>
    <row r="1037" spans="1:29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</row>
    <row r="1038" spans="1:29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</row>
    <row r="1039" spans="1:29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</row>
    <row r="1040" spans="1:29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</row>
    <row r="1041" spans="1:29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</row>
    <row r="1042" spans="1:29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</row>
    <row r="1043" spans="1:29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</row>
    <row r="1044" spans="1:29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</row>
    <row r="1045" spans="1:29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</row>
    <row r="1046" spans="1:29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</row>
    <row r="1047" spans="1:29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</row>
    <row r="1048" spans="1:29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</row>
    <row r="1049" spans="1:29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</row>
    <row r="1050" spans="1:29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</row>
    <row r="1051" spans="1:29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</row>
    <row r="1052" spans="1:29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</row>
    <row r="1053" spans="1:29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</row>
    <row r="1054" spans="1:29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</row>
    <row r="1055" spans="1:29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</row>
    <row r="1056" spans="1:29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</row>
    <row r="1057" spans="1:29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</row>
    <row r="1058" spans="1:29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</row>
    <row r="1059" spans="1:29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</row>
    <row r="1060" spans="1:29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</row>
    <row r="1061" spans="1:29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</row>
    <row r="1062" spans="1:29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</row>
    <row r="1063" spans="1:29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</row>
    <row r="1064" spans="1:29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</row>
    <row r="1065" spans="1:29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</row>
    <row r="1066" spans="1:29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</row>
    <row r="1067" spans="1:29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</row>
    <row r="1068" spans="1:29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</row>
    <row r="1069" spans="1:29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</row>
    <row r="1070" spans="1:29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</row>
    <row r="1071" spans="1:29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</row>
    <row r="1072" spans="1:29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</row>
    <row r="1073" spans="1:29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</row>
    <row r="1074" spans="1:29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</row>
    <row r="1075" spans="1:29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</row>
    <row r="1076" spans="1:29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</row>
    <row r="1077" spans="1:29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</row>
    <row r="1078" spans="1:29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</row>
    <row r="1079" spans="1:29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</row>
    <row r="1080" spans="1:29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</row>
    <row r="1081" spans="1:29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</row>
    <row r="1082" spans="1:29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</row>
    <row r="1083" spans="1:29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</row>
    <row r="1084" spans="1:29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</row>
    <row r="1085" spans="1:29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</row>
    <row r="1086" spans="1:29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</row>
    <row r="1087" spans="1:29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</row>
    <row r="1088" spans="1:29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</row>
    <row r="1089" spans="1:29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</row>
    <row r="1090" spans="1:29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</row>
    <row r="1091" spans="1:29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</row>
    <row r="1092" spans="1:29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</row>
    <row r="1093" spans="1:29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</row>
    <row r="1094" spans="1:29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</row>
    <row r="1095" spans="1:29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</row>
    <row r="1096" spans="1:29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</row>
    <row r="1097" spans="1:29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</row>
    <row r="1098" spans="1:29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</row>
    <row r="1099" spans="1:29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</row>
    <row r="1100" spans="1:29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</row>
    <row r="1101" spans="1:29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</row>
    <row r="1102" spans="1:29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</row>
    <row r="1103" spans="1:29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</row>
    <row r="1104" spans="1:29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</row>
    <row r="1105" spans="1:29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</row>
    <row r="1106" spans="1:29" s="70" customFormat="1" x14ac:dyDescent="0.55000000000000004">
      <c r="A1106" s="26"/>
      <c r="B1106" s="37"/>
      <c r="C1106" s="37"/>
      <c r="D1106" s="37"/>
      <c r="E1106" s="37"/>
      <c r="F1106" s="16"/>
      <c r="G1106" s="37"/>
      <c r="H1106" s="44"/>
      <c r="I1106" s="38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</row>
    <row r="1107" spans="1:29" s="70" customFormat="1" x14ac:dyDescent="0.55000000000000004">
      <c r="A1107" s="26"/>
      <c r="B1107" s="37"/>
      <c r="C1107" s="37"/>
      <c r="D1107" s="37"/>
      <c r="E1107" s="37"/>
      <c r="F1107" s="16"/>
      <c r="G1107" s="37"/>
      <c r="H1107" s="44"/>
      <c r="I1107" s="38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</row>
    <row r="1108" spans="1:29" s="70" customFormat="1" x14ac:dyDescent="0.55000000000000004">
      <c r="A1108" s="26"/>
      <c r="B1108" s="37"/>
      <c r="C1108" s="37"/>
      <c r="D1108" s="37"/>
      <c r="E1108" s="37"/>
      <c r="F1108" s="16"/>
      <c r="G1108" s="37"/>
      <c r="H1108" s="44"/>
      <c r="I1108" s="38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</row>
    <row r="1109" spans="1:29" s="70" customFormat="1" x14ac:dyDescent="0.55000000000000004">
      <c r="A1109" s="26"/>
      <c r="B1109" s="37"/>
      <c r="C1109" s="37"/>
      <c r="D1109" s="37"/>
      <c r="E1109" s="37"/>
      <c r="F1109" s="16"/>
      <c r="G1109" s="37"/>
      <c r="H1109" s="44"/>
      <c r="I1109" s="38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</row>
    <row r="1110" spans="1:29" s="70" customFormat="1" x14ac:dyDescent="0.55000000000000004">
      <c r="A1110" s="26"/>
      <c r="B1110" s="37"/>
      <c r="C1110" s="37"/>
      <c r="D1110" s="37"/>
      <c r="E1110" s="37"/>
      <c r="F1110" s="16"/>
      <c r="G1110" s="37"/>
      <c r="H1110" s="44"/>
      <c r="I1110" s="38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</row>
    <row r="1111" spans="1:29" s="70" customFormat="1" x14ac:dyDescent="0.55000000000000004">
      <c r="A1111" s="26"/>
      <c r="B1111" s="37"/>
      <c r="C1111" s="37"/>
      <c r="D1111" s="37"/>
      <c r="E1111" s="37"/>
      <c r="F1111" s="16"/>
      <c r="G1111" s="37"/>
      <c r="H1111" s="44"/>
      <c r="I1111" s="38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</row>
    <row r="1112" spans="1:29" s="70" customFormat="1" x14ac:dyDescent="0.55000000000000004">
      <c r="A1112" s="26"/>
      <c r="B1112" s="37"/>
      <c r="C1112" s="37"/>
      <c r="D1112" s="37"/>
      <c r="E1112" s="37"/>
      <c r="F1112" s="16"/>
      <c r="G1112" s="37"/>
      <c r="H1112" s="44"/>
      <c r="I1112" s="38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</row>
    <row r="1113" spans="1:29" s="70" customFormat="1" x14ac:dyDescent="0.55000000000000004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</row>
    <row r="1114" spans="1:29" s="70" customFormat="1" x14ac:dyDescent="0.55000000000000004">
      <c r="A1114" s="26"/>
      <c r="B1114"/>
      <c r="C1114"/>
      <c r="D1114"/>
      <c r="E1114"/>
      <c r="F1114" s="16"/>
      <c r="G1114"/>
      <c r="H1114" s="40"/>
      <c r="I1114" s="31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</row>
    <row r="1115" spans="1:29" s="70" customFormat="1" x14ac:dyDescent="0.55000000000000004">
      <c r="A1115" s="26"/>
      <c r="B1115"/>
      <c r="C1115"/>
      <c r="D1115"/>
      <c r="E1115"/>
      <c r="F1115" s="16"/>
      <c r="G1115"/>
      <c r="H1115" s="40"/>
      <c r="I1115" s="31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</row>
    <row r="1116" spans="1:29" s="70" customFormat="1" x14ac:dyDescent="0.55000000000000004">
      <c r="A1116" s="26"/>
      <c r="B1116"/>
      <c r="C1116"/>
      <c r="D1116"/>
      <c r="E1116"/>
      <c r="F1116" s="16"/>
      <c r="G1116"/>
      <c r="H1116" s="40"/>
      <c r="I1116" s="31"/>
      <c r="L1116" s="26"/>
      <c r="M1116"/>
      <c r="N1116"/>
      <c r="O1116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</row>
    <row r="1117" spans="1:29" s="70" customFormat="1" x14ac:dyDescent="0.55000000000000004">
      <c r="A1117" s="26"/>
      <c r="B1117"/>
      <c r="C1117"/>
      <c r="D1117"/>
      <c r="E1117"/>
      <c r="F1117" s="16"/>
      <c r="G1117"/>
      <c r="H1117" s="40"/>
      <c r="I1117" s="31"/>
      <c r="L1117" s="26"/>
      <c r="M1117"/>
      <c r="N1117"/>
      <c r="O1117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</row>
    <row r="1118" spans="1:29" s="70" customFormat="1" x14ac:dyDescent="0.55000000000000004">
      <c r="A1118" s="26"/>
      <c r="B1118"/>
      <c r="C1118"/>
      <c r="D1118"/>
      <c r="E1118"/>
      <c r="F1118" s="16"/>
      <c r="G1118"/>
      <c r="H1118" s="40"/>
      <c r="I1118" s="31"/>
      <c r="L1118" s="26"/>
      <c r="M1118"/>
      <c r="N1118"/>
      <c r="O1118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</row>
    <row r="1119" spans="1:29" s="70" customFormat="1" x14ac:dyDescent="0.55000000000000004">
      <c r="A1119" s="26"/>
      <c r="B1119"/>
      <c r="C1119"/>
      <c r="D1119"/>
      <c r="E1119"/>
      <c r="F1119" s="16"/>
      <c r="G1119"/>
      <c r="H1119" s="40"/>
      <c r="I1119" s="31"/>
      <c r="L1119" s="26"/>
      <c r="M1119"/>
      <c r="N1119"/>
      <c r="O1119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</row>
    <row r="1120" spans="1:29" s="70" customFormat="1" x14ac:dyDescent="0.55000000000000004">
      <c r="A1120" s="26"/>
      <c r="B1120"/>
      <c r="C1120"/>
      <c r="D1120"/>
      <c r="E1120"/>
      <c r="F1120" s="16"/>
      <c r="G1120"/>
      <c r="H1120" s="40"/>
      <c r="I1120" s="31"/>
      <c r="L1120" s="26"/>
      <c r="M1120"/>
      <c r="N1120"/>
      <c r="O1120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</row>
    <row r="1121" spans="1:29" s="70" customFormat="1" x14ac:dyDescent="0.55000000000000004">
      <c r="A1121" s="26"/>
      <c r="B1121"/>
      <c r="C1121"/>
      <c r="D1121"/>
      <c r="E1121"/>
      <c r="F1121" s="16"/>
      <c r="G1121"/>
      <c r="H1121" s="40"/>
      <c r="I1121" s="31"/>
      <c r="L1121" s="26"/>
      <c r="M1121"/>
      <c r="N1121"/>
      <c r="O112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</row>
    <row r="1122" spans="1:29" s="70" customFormat="1" x14ac:dyDescent="0.55000000000000004">
      <c r="A1122" s="26"/>
      <c r="B1122"/>
      <c r="C1122"/>
      <c r="D1122"/>
      <c r="E1122"/>
      <c r="F1122" s="16"/>
      <c r="G1122"/>
      <c r="H1122" s="40"/>
      <c r="I1122" s="31"/>
      <c r="L1122" s="26"/>
      <c r="M1122"/>
      <c r="N1122"/>
      <c r="O1122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48" max="20" man="1"/>
    <brk id="103" max="20" man="1"/>
  </rowBreaks>
  <colBreaks count="2" manualBreakCount="2">
    <brk id="5" max="40" man="1"/>
    <brk id="10" max="40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78C81-97AF-4F54-BED7-4B0B537DB03B}">
  <dimension ref="A1:AC1109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9" width="9.1015625" style="1" customWidth="1"/>
    <col min="30" max="16384" width="7.578125" style="27"/>
  </cols>
  <sheetData>
    <row r="1" spans="1:29" s="18" customFormat="1" ht="23.25" customHeight="1" thickBot="1" x14ac:dyDescent="0.45">
      <c r="A1" s="15"/>
      <c r="B1" s="94" t="s">
        <v>869</v>
      </c>
      <c r="C1" s="95"/>
      <c r="D1" s="30"/>
      <c r="E1" s="30"/>
      <c r="F1" s="17"/>
      <c r="G1" s="96"/>
      <c r="H1" s="96"/>
      <c r="I1" s="96"/>
      <c r="J1" s="96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</row>
    <row r="2" spans="1:29" s="22" customFormat="1" ht="54.6" customHeight="1" x14ac:dyDescent="0.4">
      <c r="A2" s="19"/>
      <c r="B2" s="39" t="s">
        <v>891</v>
      </c>
      <c r="C2" s="97" t="s">
        <v>901</v>
      </c>
      <c r="D2" s="97"/>
      <c r="E2" s="97"/>
      <c r="F2" s="20"/>
      <c r="G2" s="39" t="s">
        <v>891</v>
      </c>
      <c r="H2" s="97" t="s">
        <v>902</v>
      </c>
      <c r="I2" s="97"/>
      <c r="J2" s="97"/>
      <c r="K2" s="72"/>
      <c r="L2" s="90" t="s">
        <v>897</v>
      </c>
      <c r="M2" s="90"/>
      <c r="N2" s="90"/>
      <c r="O2" s="90"/>
      <c r="P2" s="90"/>
      <c r="Q2" s="90"/>
      <c r="R2" s="90"/>
      <c r="S2" s="90"/>
      <c r="T2" s="90"/>
      <c r="U2" s="90"/>
      <c r="V2" s="77"/>
      <c r="W2" s="77"/>
      <c r="X2" s="77"/>
      <c r="Y2" s="77"/>
      <c r="Z2" s="53"/>
      <c r="AA2" s="53"/>
      <c r="AB2" s="53"/>
      <c r="AC2" s="53"/>
    </row>
    <row r="3" spans="1:29" s="22" customFormat="1" x14ac:dyDescent="0.55000000000000004">
      <c r="A3" s="19"/>
      <c r="B3" s="99" t="s">
        <v>866</v>
      </c>
      <c r="C3" s="100" t="s">
        <v>862</v>
      </c>
      <c r="D3" s="101" t="s">
        <v>880</v>
      </c>
      <c r="E3" s="101" t="s">
        <v>881</v>
      </c>
      <c r="F3" s="109"/>
      <c r="G3" s="99" t="s">
        <v>866</v>
      </c>
      <c r="H3" s="100" t="s">
        <v>862</v>
      </c>
      <c r="I3" s="101" t="s">
        <v>880</v>
      </c>
      <c r="J3" s="101" t="s">
        <v>881</v>
      </c>
      <c r="K3" s="74"/>
      <c r="L3" s="90"/>
      <c r="M3" s="90"/>
      <c r="N3" s="90"/>
      <c r="O3" s="90"/>
      <c r="P3" s="90"/>
      <c r="Q3" s="90"/>
      <c r="R3" s="90"/>
      <c r="S3" s="90"/>
      <c r="T3" s="90"/>
      <c r="U3" s="90"/>
      <c r="V3" s="77"/>
      <c r="W3" s="77"/>
      <c r="X3" s="77"/>
      <c r="Y3" s="77"/>
      <c r="Z3" s="53"/>
      <c r="AA3" s="53"/>
      <c r="AB3" s="53"/>
      <c r="AC3" s="53"/>
    </row>
    <row r="4" spans="1:29" s="22" customFormat="1" x14ac:dyDescent="0.55000000000000004">
      <c r="A4" s="19"/>
      <c r="B4" s="103" t="s">
        <v>864</v>
      </c>
      <c r="C4" s="104">
        <v>636</v>
      </c>
      <c r="D4" s="105">
        <v>344652.04764150933</v>
      </c>
      <c r="E4" s="104">
        <v>1499.9217138364775</v>
      </c>
      <c r="F4" s="109"/>
      <c r="G4" s="103" t="s">
        <v>864</v>
      </c>
      <c r="H4" s="104">
        <v>100</v>
      </c>
      <c r="I4" s="105">
        <v>334353.02960000007</v>
      </c>
      <c r="J4" s="104">
        <v>1448.9147399999999</v>
      </c>
      <c r="K4" s="43"/>
      <c r="L4" s="90"/>
      <c r="M4" s="90"/>
      <c r="N4" s="90"/>
      <c r="O4" s="90"/>
      <c r="P4" s="90"/>
      <c r="Q4" s="90"/>
      <c r="R4" s="90"/>
      <c r="S4" s="90"/>
      <c r="T4" s="90"/>
      <c r="U4" s="90"/>
      <c r="V4" s="77"/>
      <c r="W4" s="77"/>
      <c r="X4" s="77"/>
      <c r="Y4" s="77"/>
      <c r="Z4" s="53"/>
      <c r="AA4" s="53"/>
      <c r="AB4" s="53"/>
      <c r="AC4" s="53"/>
    </row>
    <row r="5" spans="1:29" s="22" customFormat="1" x14ac:dyDescent="0.55000000000000004">
      <c r="A5" s="19"/>
      <c r="B5" s="106" t="s">
        <v>50</v>
      </c>
      <c r="C5" s="107">
        <v>60</v>
      </c>
      <c r="D5" s="108">
        <v>237800.34633333329</v>
      </c>
      <c r="E5" s="107">
        <v>1035.452</v>
      </c>
      <c r="F5" s="109"/>
      <c r="G5" s="106" t="s">
        <v>50</v>
      </c>
      <c r="H5" s="107">
        <v>12</v>
      </c>
      <c r="I5" s="108">
        <v>237849.17166666666</v>
      </c>
      <c r="J5" s="107">
        <v>1030.6578333333332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</row>
    <row r="6" spans="1:29" s="22" customFormat="1" x14ac:dyDescent="0.55000000000000004">
      <c r="A6" s="19"/>
      <c r="B6" s="36" t="s">
        <v>50</v>
      </c>
      <c r="C6" s="43">
        <v>60</v>
      </c>
      <c r="D6" s="73">
        <v>237800.34633333329</v>
      </c>
      <c r="E6" s="43">
        <v>1035.452</v>
      </c>
      <c r="F6" s="37"/>
      <c r="G6" s="36" t="s">
        <v>50</v>
      </c>
      <c r="H6" s="43">
        <v>12</v>
      </c>
      <c r="I6" s="73">
        <v>237849.17166666666</v>
      </c>
      <c r="J6" s="43">
        <v>1030.6578333333332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</row>
    <row r="7" spans="1:29" s="22" customFormat="1" x14ac:dyDescent="0.55000000000000004">
      <c r="A7" s="19"/>
      <c r="B7" s="106" t="s">
        <v>91</v>
      </c>
      <c r="C7" s="107">
        <v>70</v>
      </c>
      <c r="D7" s="108">
        <v>467934.65028571425</v>
      </c>
      <c r="E7" s="107">
        <v>2037.2454857142855</v>
      </c>
      <c r="F7" s="109"/>
      <c r="G7" s="106" t="s">
        <v>91</v>
      </c>
      <c r="H7" s="107">
        <v>12</v>
      </c>
      <c r="I7" s="108">
        <v>485218.26</v>
      </c>
      <c r="J7" s="107">
        <v>2102.6879999999996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</row>
    <row r="8" spans="1:29" s="22" customFormat="1" x14ac:dyDescent="0.55000000000000004">
      <c r="A8" s="19"/>
      <c r="B8" s="36" t="s">
        <v>91</v>
      </c>
      <c r="C8" s="43">
        <v>70</v>
      </c>
      <c r="D8" s="73">
        <v>467934.65028571425</v>
      </c>
      <c r="E8" s="43">
        <v>2037.2454857142855</v>
      </c>
      <c r="F8" s="37"/>
      <c r="G8" s="36" t="s">
        <v>91</v>
      </c>
      <c r="H8" s="43">
        <v>12</v>
      </c>
      <c r="I8" s="73">
        <v>485218.26</v>
      </c>
      <c r="J8" s="43">
        <v>2102.6879999999996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</row>
    <row r="9" spans="1:29" s="22" customFormat="1" x14ac:dyDescent="0.55000000000000004">
      <c r="A9" s="19"/>
      <c r="B9" s="106" t="s">
        <v>250</v>
      </c>
      <c r="C9" s="107">
        <v>275</v>
      </c>
      <c r="D9" s="108">
        <v>340284.91687272722</v>
      </c>
      <c r="E9" s="107">
        <v>1478.0536218181817</v>
      </c>
      <c r="F9" s="109"/>
      <c r="G9" s="106" t="s">
        <v>250</v>
      </c>
      <c r="H9" s="107">
        <v>32</v>
      </c>
      <c r="I9" s="108">
        <v>294829.18625000003</v>
      </c>
      <c r="J9" s="107">
        <v>1277.6098125000001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</row>
    <row r="10" spans="1:29" s="22" customFormat="1" x14ac:dyDescent="0.55000000000000004">
      <c r="A10" s="19"/>
      <c r="B10" s="36" t="s">
        <v>250</v>
      </c>
      <c r="C10" s="43">
        <v>256</v>
      </c>
      <c r="D10" s="73">
        <v>332037.30195312493</v>
      </c>
      <c r="E10" s="43">
        <v>1441.3350390624998</v>
      </c>
      <c r="F10" s="37"/>
      <c r="G10" s="36" t="s">
        <v>250</v>
      </c>
      <c r="H10" s="43">
        <v>28</v>
      </c>
      <c r="I10" s="73">
        <v>276090.49857142859</v>
      </c>
      <c r="J10" s="43">
        <v>1196.3955000000001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</row>
    <row r="11" spans="1:29" s="22" customFormat="1" x14ac:dyDescent="0.55000000000000004">
      <c r="A11" s="19"/>
      <c r="B11" s="36" t="s">
        <v>251</v>
      </c>
      <c r="C11" s="43">
        <v>19</v>
      </c>
      <c r="D11" s="73">
        <v>451410.67578947369</v>
      </c>
      <c r="E11" s="43">
        <v>1972.7882105263154</v>
      </c>
      <c r="F11" s="37"/>
      <c r="G11" s="36" t="s">
        <v>251</v>
      </c>
      <c r="H11" s="43">
        <v>4</v>
      </c>
      <c r="I11" s="73">
        <v>426000</v>
      </c>
      <c r="J11" s="43">
        <v>1846.11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</row>
    <row r="12" spans="1:29" s="22" customFormat="1" x14ac:dyDescent="0.55000000000000004">
      <c r="A12" s="19"/>
      <c r="B12" s="106" t="s">
        <v>348</v>
      </c>
      <c r="C12" s="107">
        <v>23</v>
      </c>
      <c r="D12" s="108">
        <v>233901.08521739126</v>
      </c>
      <c r="E12" s="107">
        <v>1021.7794782608696</v>
      </c>
      <c r="F12" s="109"/>
      <c r="G12" s="106" t="s">
        <v>348</v>
      </c>
      <c r="H12" s="107">
        <v>4</v>
      </c>
      <c r="I12" s="108">
        <v>233963.10499999998</v>
      </c>
      <c r="J12" s="107">
        <v>1013.7959999999999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</row>
    <row r="13" spans="1:29" s="22" customFormat="1" x14ac:dyDescent="0.55000000000000004">
      <c r="A13" s="19"/>
      <c r="B13" s="36" t="s">
        <v>348</v>
      </c>
      <c r="C13" s="43">
        <v>23</v>
      </c>
      <c r="D13" s="73">
        <v>233901.08521739126</v>
      </c>
      <c r="E13" s="43">
        <v>1021.7794782608696</v>
      </c>
      <c r="F13" s="37"/>
      <c r="G13" s="36" t="s">
        <v>348</v>
      </c>
      <c r="H13" s="43">
        <v>4</v>
      </c>
      <c r="I13" s="73">
        <v>233963.10499999998</v>
      </c>
      <c r="J13" s="43">
        <v>1013.7959999999999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</row>
    <row r="14" spans="1:29" s="22" customFormat="1" x14ac:dyDescent="0.55000000000000004">
      <c r="A14" s="19"/>
      <c r="B14" s="106" t="s">
        <v>387</v>
      </c>
      <c r="C14" s="107">
        <v>92</v>
      </c>
      <c r="D14" s="108">
        <v>343257.0289130435</v>
      </c>
      <c r="E14" s="107">
        <v>1496.9054130434781</v>
      </c>
      <c r="F14" s="109"/>
      <c r="G14" s="106" t="s">
        <v>387</v>
      </c>
      <c r="H14" s="107">
        <v>16</v>
      </c>
      <c r="I14" s="108">
        <v>376962.51874999999</v>
      </c>
      <c r="J14" s="107">
        <v>1633.5987499999999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</row>
    <row r="15" spans="1:29" s="22" customFormat="1" x14ac:dyDescent="0.55000000000000004">
      <c r="A15" s="19"/>
      <c r="B15" s="36" t="s">
        <v>387</v>
      </c>
      <c r="C15" s="43">
        <v>92</v>
      </c>
      <c r="D15" s="73">
        <v>343257.0289130435</v>
      </c>
      <c r="E15" s="43">
        <v>1496.9054130434781</v>
      </c>
      <c r="F15" s="37"/>
      <c r="G15" s="36" t="s">
        <v>387</v>
      </c>
      <c r="H15" s="43">
        <v>16</v>
      </c>
      <c r="I15" s="73">
        <v>376962.51874999999</v>
      </c>
      <c r="J15" s="43">
        <v>1633.5987499999999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</row>
    <row r="16" spans="1:29" s="22" customFormat="1" x14ac:dyDescent="0.55000000000000004">
      <c r="A16" s="19"/>
      <c r="B16" s="106" t="s">
        <v>462</v>
      </c>
      <c r="C16" s="107">
        <v>61</v>
      </c>
      <c r="D16" s="108">
        <v>349095.00426229514</v>
      </c>
      <c r="E16" s="107">
        <v>1519.2337377049178</v>
      </c>
      <c r="F16" s="109"/>
      <c r="G16" s="106" t="s">
        <v>462</v>
      </c>
      <c r="H16" s="107">
        <v>12</v>
      </c>
      <c r="I16" s="108">
        <v>347406.78666666668</v>
      </c>
      <c r="J16" s="107">
        <v>1505.5704999999998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</row>
    <row r="17" spans="1:29" s="22" customFormat="1" x14ac:dyDescent="0.55000000000000004">
      <c r="A17" s="19"/>
      <c r="B17" s="36" t="s">
        <v>465</v>
      </c>
      <c r="C17" s="43">
        <v>57</v>
      </c>
      <c r="D17" s="73">
        <v>337596.24807017547</v>
      </c>
      <c r="E17" s="43">
        <v>1470.195789473684</v>
      </c>
      <c r="F17" s="37"/>
      <c r="G17" s="36" t="s">
        <v>465</v>
      </c>
      <c r="H17" s="43">
        <v>11</v>
      </c>
      <c r="I17" s="73">
        <v>337596.2218181818</v>
      </c>
      <c r="J17" s="43">
        <v>1463.0445454545454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</row>
    <row r="18" spans="1:29" s="22" customFormat="1" x14ac:dyDescent="0.55000000000000004">
      <c r="A18" s="19"/>
      <c r="B18" s="36" t="s">
        <v>463</v>
      </c>
      <c r="C18" s="43">
        <v>2</v>
      </c>
      <c r="D18" s="73">
        <v>670950</v>
      </c>
      <c r="E18" s="43">
        <v>2891.366</v>
      </c>
      <c r="F18" s="37"/>
      <c r="G18" s="36" t="s">
        <v>464</v>
      </c>
      <c r="H18" s="43">
        <v>1</v>
      </c>
      <c r="I18" s="73">
        <v>455323</v>
      </c>
      <c r="J18" s="43">
        <v>1973.3559999999998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</row>
    <row r="19" spans="1:29" s="22" customFormat="1" x14ac:dyDescent="0.55000000000000004">
      <c r="A19" s="19"/>
      <c r="B19" s="36" t="s">
        <v>464</v>
      </c>
      <c r="C19" s="43">
        <v>2</v>
      </c>
      <c r="D19" s="73">
        <v>354954.56</v>
      </c>
      <c r="E19" s="43">
        <v>1544.683</v>
      </c>
      <c r="F19" s="37"/>
      <c r="G19" s="36" t="s">
        <v>463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</row>
    <row r="20" spans="1:29" s="22" customFormat="1" x14ac:dyDescent="0.55000000000000004">
      <c r="A20" s="19"/>
      <c r="B20" s="106" t="s">
        <v>494</v>
      </c>
      <c r="C20" s="107">
        <v>21</v>
      </c>
      <c r="D20" s="108">
        <v>295977.43523809518</v>
      </c>
      <c r="E20" s="107">
        <v>1293.5349523809523</v>
      </c>
      <c r="F20" s="109"/>
      <c r="G20" s="106" t="s">
        <v>494</v>
      </c>
      <c r="H20" s="107">
        <v>3</v>
      </c>
      <c r="I20" s="108">
        <v>293075.21999999997</v>
      </c>
      <c r="J20" s="107">
        <v>1270.374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</row>
    <row r="21" spans="1:29" s="22" customFormat="1" x14ac:dyDescent="0.55000000000000004">
      <c r="A21" s="19"/>
      <c r="B21" s="36" t="s">
        <v>494</v>
      </c>
      <c r="C21" s="43">
        <v>21</v>
      </c>
      <c r="D21" s="73">
        <v>295977.43523809518</v>
      </c>
      <c r="E21" s="43">
        <v>1293.5349523809523</v>
      </c>
      <c r="F21" s="37"/>
      <c r="G21" s="36" t="s">
        <v>494</v>
      </c>
      <c r="H21" s="43">
        <v>3</v>
      </c>
      <c r="I21" s="73">
        <v>293075.21999999997</v>
      </c>
      <c r="J21" s="43">
        <v>1270.374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</row>
    <row r="22" spans="1:29" s="22" customFormat="1" x14ac:dyDescent="0.55000000000000004">
      <c r="A22" s="19"/>
      <c r="B22" s="106" t="s">
        <v>854</v>
      </c>
      <c r="C22" s="107">
        <v>34</v>
      </c>
      <c r="D22" s="108">
        <v>415506.20117647061</v>
      </c>
      <c r="E22" s="107">
        <v>1814.6306470588236</v>
      </c>
      <c r="F22" s="109"/>
      <c r="G22" s="106" t="s">
        <v>854</v>
      </c>
      <c r="H22" s="107">
        <v>9</v>
      </c>
      <c r="I22" s="108">
        <v>367622.22222222225</v>
      </c>
      <c r="J22" s="107">
        <v>1593.0086666666666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</row>
    <row r="23" spans="1:29" s="18" customFormat="1" x14ac:dyDescent="0.55000000000000004">
      <c r="A23" s="24"/>
      <c r="B23" s="36" t="s">
        <v>854</v>
      </c>
      <c r="C23" s="43">
        <v>30</v>
      </c>
      <c r="D23" s="73">
        <v>413493.96666666667</v>
      </c>
      <c r="E23" s="43">
        <v>1799.1690000000001</v>
      </c>
      <c r="F23" s="37"/>
      <c r="G23" s="36" t="s">
        <v>854</v>
      </c>
      <c r="H23" s="43">
        <v>9</v>
      </c>
      <c r="I23" s="73">
        <v>367622.22222222225</v>
      </c>
      <c r="J23" s="43">
        <v>1593.0086666666666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</row>
    <row r="24" spans="1:29" s="22" customFormat="1" x14ac:dyDescent="0.55000000000000004">
      <c r="A24" s="25"/>
      <c r="B24" s="36" t="s">
        <v>855</v>
      </c>
      <c r="C24" s="43">
        <v>4</v>
      </c>
      <c r="D24" s="73">
        <v>430597.95999999996</v>
      </c>
      <c r="E24" s="43">
        <v>1930.5929999999998</v>
      </c>
      <c r="F24" s="37"/>
      <c r="G24" s="36" t="s">
        <v>856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</row>
    <row r="25" spans="1:29" x14ac:dyDescent="0.55000000000000004">
      <c r="B25" s="36" t="s">
        <v>856</v>
      </c>
      <c r="C25" s="43">
        <v>0</v>
      </c>
      <c r="D25" s="73">
        <v>0</v>
      </c>
      <c r="E25" s="43">
        <v>0</v>
      </c>
      <c r="F25" s="37"/>
      <c r="G25" s="36" t="s">
        <v>855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</row>
    <row r="26" spans="1:29" x14ac:dyDescent="0.55000000000000004">
      <c r="B26" s="36" t="s">
        <v>526</v>
      </c>
      <c r="C26" s="43">
        <v>0</v>
      </c>
      <c r="D26" s="73">
        <v>0</v>
      </c>
      <c r="E26" s="43">
        <v>0</v>
      </c>
      <c r="F26" s="37"/>
      <c r="G26" s="36" t="s">
        <v>526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</row>
    <row r="27" spans="1:29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</row>
    <row r="28" spans="1:29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</row>
    <row r="29" spans="1:29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</row>
    <row r="30" spans="1:29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</row>
    <row r="31" spans="1:29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</row>
    <row r="32" spans="1:29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</row>
    <row r="33" spans="1:29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</row>
    <row r="34" spans="1:29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</row>
    <row r="35" spans="1:29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</row>
    <row r="36" spans="1:29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</row>
    <row r="37" spans="1:29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</row>
    <row r="38" spans="1:29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37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</row>
    <row r="39" spans="1:29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37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</row>
    <row r="40" spans="1:29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37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</row>
    <row r="41" spans="1:29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</row>
    <row r="42" spans="1:29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</row>
    <row r="43" spans="1:29" x14ac:dyDescent="0.55000000000000004">
      <c r="A43" s="78"/>
      <c r="B43"/>
      <c r="C43"/>
      <c r="D43"/>
      <c r="E43"/>
      <c r="F43"/>
      <c r="G43"/>
      <c r="H43"/>
      <c r="I43"/>
      <c r="J43"/>
      <c r="K43"/>
      <c r="L43" s="27"/>
      <c r="V43" s="3"/>
      <c r="W43" s="3"/>
      <c r="X43" s="3"/>
      <c r="Y43" s="3"/>
      <c r="Z43" s="3"/>
      <c r="AA43" s="3"/>
      <c r="AB43" s="3"/>
      <c r="AC43" s="3"/>
    </row>
    <row r="44" spans="1:29" x14ac:dyDescent="0.55000000000000004">
      <c r="A44" s="78"/>
      <c r="B44"/>
      <c r="C44"/>
      <c r="D44"/>
      <c r="E44"/>
      <c r="F44"/>
      <c r="G44"/>
      <c r="H44"/>
      <c r="I44"/>
      <c r="J44"/>
      <c r="K44"/>
      <c r="L44" s="27"/>
      <c r="V44" s="3"/>
      <c r="W44" s="3"/>
      <c r="X44" s="3"/>
      <c r="Y44" s="3"/>
      <c r="Z44" s="3"/>
      <c r="AA44" s="3"/>
      <c r="AB44" s="3"/>
      <c r="AC44" s="3"/>
    </row>
    <row r="45" spans="1:29" x14ac:dyDescent="0.55000000000000004">
      <c r="A45" s="78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  <c r="AC45" s="3"/>
    </row>
    <row r="46" spans="1:29" x14ac:dyDescent="0.55000000000000004">
      <c r="A46" s="78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  <c r="AC46" s="3"/>
    </row>
    <row r="47" spans="1:29" x14ac:dyDescent="0.55000000000000004">
      <c r="A47" s="78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  <c r="AC47" s="3"/>
    </row>
    <row r="48" spans="1:29" x14ac:dyDescent="0.55000000000000004">
      <c r="A48" s="78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  <c r="AC48" s="3"/>
    </row>
    <row r="49" spans="1:29" x14ac:dyDescent="0.55000000000000004">
      <c r="A49" s="78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  <c r="AC49" s="3"/>
    </row>
    <row r="50" spans="1:29" x14ac:dyDescent="0.55000000000000004">
      <c r="A50" s="78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</row>
    <row r="51" spans="1:29" x14ac:dyDescent="0.55000000000000004">
      <c r="A51" s="78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</row>
    <row r="52" spans="1:29" x14ac:dyDescent="0.55000000000000004">
      <c r="A52" s="78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</row>
    <row r="53" spans="1:29" x14ac:dyDescent="0.55000000000000004">
      <c r="A53" s="78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</row>
    <row r="54" spans="1:29" x14ac:dyDescent="0.55000000000000004">
      <c r="A54" s="78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</row>
    <row r="55" spans="1:29" x14ac:dyDescent="0.55000000000000004">
      <c r="A55" s="78"/>
      <c r="B55"/>
      <c r="C55"/>
      <c r="D55"/>
      <c r="E55"/>
      <c r="F55"/>
      <c r="G55"/>
      <c r="H55"/>
      <c r="I55"/>
      <c r="J55"/>
      <c r="K55"/>
      <c r="L55" s="27"/>
    </row>
    <row r="56" spans="1:29" x14ac:dyDescent="0.55000000000000004">
      <c r="A56" s="78"/>
      <c r="B56"/>
      <c r="C56"/>
      <c r="D56"/>
      <c r="E56"/>
      <c r="F56"/>
      <c r="G56"/>
      <c r="H56"/>
      <c r="I56"/>
      <c r="J56"/>
      <c r="K56"/>
      <c r="L56" s="27"/>
    </row>
    <row r="57" spans="1:29" x14ac:dyDescent="0.55000000000000004">
      <c r="A57" s="78"/>
      <c r="B57"/>
      <c r="C57"/>
      <c r="D57"/>
      <c r="E57"/>
      <c r="F57"/>
      <c r="G57"/>
      <c r="H57"/>
      <c r="I57"/>
      <c r="J57"/>
      <c r="K57"/>
      <c r="L57" s="27"/>
    </row>
    <row r="58" spans="1:29" x14ac:dyDescent="0.55000000000000004">
      <c r="A58" s="78"/>
      <c r="B58"/>
      <c r="C58"/>
      <c r="D58"/>
      <c r="E58"/>
      <c r="F58"/>
      <c r="G58"/>
      <c r="H58"/>
      <c r="I58"/>
      <c r="J58"/>
      <c r="K58"/>
      <c r="L58" s="27"/>
    </row>
    <row r="59" spans="1:29" x14ac:dyDescent="0.55000000000000004">
      <c r="A59" s="78"/>
      <c r="B59"/>
      <c r="C59"/>
      <c r="D59"/>
      <c r="E59"/>
      <c r="F59"/>
      <c r="G59"/>
      <c r="H59"/>
      <c r="I59"/>
      <c r="J59"/>
      <c r="K59"/>
      <c r="L59" s="27"/>
    </row>
    <row r="60" spans="1:29" x14ac:dyDescent="0.55000000000000004">
      <c r="A60" s="78"/>
      <c r="B60"/>
      <c r="C60"/>
      <c r="D60"/>
      <c r="E60"/>
      <c r="F60"/>
      <c r="G60"/>
      <c r="H60"/>
      <c r="I60"/>
      <c r="J60"/>
      <c r="K60"/>
      <c r="L60" s="27"/>
    </row>
    <row r="61" spans="1:29" x14ac:dyDescent="0.55000000000000004">
      <c r="A61" s="78"/>
      <c r="B61"/>
      <c r="C61"/>
      <c r="D61"/>
      <c r="E61"/>
      <c r="F61"/>
      <c r="G61"/>
      <c r="H61"/>
      <c r="I61"/>
      <c r="J61"/>
      <c r="K61"/>
      <c r="L61" s="27"/>
    </row>
    <row r="62" spans="1:29" x14ac:dyDescent="0.55000000000000004">
      <c r="A62" s="78"/>
      <c r="B62"/>
      <c r="C62"/>
      <c r="D62"/>
      <c r="E62"/>
      <c r="F62"/>
      <c r="G62"/>
      <c r="H62"/>
      <c r="I62"/>
      <c r="J62"/>
      <c r="K62"/>
      <c r="L62" s="27"/>
    </row>
    <row r="63" spans="1:29" x14ac:dyDescent="0.55000000000000004">
      <c r="A63" s="78"/>
      <c r="B63"/>
      <c r="C63"/>
      <c r="D63"/>
      <c r="E63"/>
      <c r="F63"/>
      <c r="G63"/>
      <c r="H63"/>
      <c r="I63"/>
      <c r="J63"/>
      <c r="K63"/>
      <c r="L63" s="27"/>
    </row>
    <row r="64" spans="1:29" x14ac:dyDescent="0.55000000000000004">
      <c r="A64" s="78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8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8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8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8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8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8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8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8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8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8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8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8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8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8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8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8"/>
      <c r="B80"/>
      <c r="C80"/>
      <c r="D80"/>
      <c r="E80"/>
      <c r="F80"/>
      <c r="G80"/>
      <c r="H80"/>
      <c r="I80"/>
      <c r="J80"/>
      <c r="K80"/>
      <c r="L80" s="27"/>
    </row>
    <row r="81" spans="1:29" x14ac:dyDescent="0.55000000000000004">
      <c r="A81" s="78"/>
      <c r="B81"/>
      <c r="C81"/>
      <c r="D81"/>
      <c r="E81"/>
      <c r="F81"/>
      <c r="G81"/>
      <c r="H81"/>
      <c r="I81"/>
      <c r="J81"/>
      <c r="K81"/>
      <c r="L81" s="27"/>
    </row>
    <row r="82" spans="1:29" s="26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L82" s="27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s="26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L83" s="27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s="26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L84" s="27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x14ac:dyDescent="0.55000000000000004">
      <c r="A85" s="27"/>
      <c r="B85"/>
      <c r="C85"/>
      <c r="D85"/>
      <c r="E85"/>
      <c r="F85"/>
      <c r="G85"/>
      <c r="H85"/>
      <c r="I85"/>
      <c r="J85"/>
      <c r="K85"/>
      <c r="L85" s="27"/>
    </row>
    <row r="86" spans="1:29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</row>
    <row r="87" spans="1:29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</row>
    <row r="88" spans="1:29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</row>
    <row r="165" spans="1:29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2:29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2:29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2:29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2:29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2:29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2:29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2:29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2:29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2:29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2:29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2:29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2:29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2:29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2:29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2:29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2:29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2:29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2:29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2:29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2:29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2:29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2:29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2:29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2:29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2:29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2:29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2:29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2:29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2:29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2:29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2:29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2:29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2:29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2:29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2:29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2:29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2:29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2:29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2:29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2:29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2:29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2:29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2:29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2:29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2:29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2:29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2:29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2:29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2:29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2:29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2:29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2:29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2:29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2:29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2:29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2:29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2:29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2:29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2:29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2:29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2:29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2:29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2:29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2:29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2:29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2:29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2:29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2:29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2:29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2:29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2:29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2:29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2:29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2:29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2:29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2:29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2:29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2:29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2:29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2:29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2:29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2:29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2:29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2:29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2:29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2:29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2:29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2:29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2:29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2:29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2:29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2:29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2:29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2:29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2:29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2:29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2:29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2:29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2:29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2:29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2:29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2:29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2:29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2:29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2:29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2:29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2:29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2:29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2:29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2:29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2:29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2:29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2:29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2:29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2:29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2:29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2:29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2:29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2:29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2:29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2:29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2:29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2:29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2:29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2:29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2:29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2:29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2:29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2:29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2:29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2:29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2:29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2:29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2:29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2:29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2:29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2:29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2:29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2:29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2:29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2:29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2:29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2:29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2:29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2:29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2:29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2:29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2:29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2:29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2:29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2:29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2:29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2:29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2:29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2:29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2:29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2:29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2:29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2:29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2:29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2:29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2:29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2:29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2:29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2:29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2:29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2:29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2:29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2:29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2:29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2:29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2:29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2:29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2:29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2:29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2:29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2:29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2:29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2:29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2:29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2:29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2:29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2:29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2:29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2:29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2:29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2:29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2:29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2:29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2:29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2:29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2:29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2:29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2:29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2:29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2:29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2:29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2:29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2:29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2:29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2:29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2:29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2:29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2:29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2:29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2:29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2:29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2:29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2:29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2:29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2:29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2:29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2:29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2:29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2:29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2:29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2:29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2:29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2:29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2:29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2:29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2:29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2:29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2:29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2:29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2:29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2:29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2:29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2:29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2:29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2:29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2:29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2:29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2:29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2:29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2:29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2:29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2:29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2:29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2:29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2:29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2:29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2:29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2:29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2:29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2:29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2:29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2:29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2:29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2:29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2:29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2:29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2:29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2:29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2:29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2:29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2:29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2:29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2:29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2:29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2:29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2:29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2:29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2:29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2:29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2:29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2:29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2:29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2:29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2:29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2:29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2:29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2:29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2:29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2:29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2:29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2:29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2:29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2:29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2:29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2:29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2:29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2:29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2:29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2:29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2:29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2:29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2:29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2:29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2:29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2:29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2:29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2:29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2:29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2:29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2:29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2:29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2:29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2:29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2:29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2:29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2:29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2:29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2:29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2:29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2:29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2:29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2:29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2:29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2:29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2:29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2:29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2:29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2:29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2:29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2:29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2:29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2:29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2:29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2:29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2:29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2:29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2:29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2:29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2:29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2:29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2:29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2:29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2:29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2:29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2:29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2:29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2:29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2:29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2:29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2:29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2:29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2:29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2:29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2:29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2:29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2:29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2:29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2:29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2:29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2:29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2:29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2:29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2:29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2:29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2:29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2:29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2:29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2:29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2:29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2:29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2:29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2:29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2:29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2:29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2:29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2:29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2:29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2:29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2:29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2:29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2:29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2:29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2:29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2:29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2:29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2:29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2:29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2:29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2:29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2:29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2:29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2:29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2:29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2:29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2:29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2:29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2:29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2:29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2:29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2:29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2:29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2:29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2:29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2:29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2:29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2:29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2:29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2:29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2:29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2:29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2:29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2:29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2:29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2:29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2:29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2:29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2:29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2:29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2:29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2:29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2:29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2:29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2:29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2:29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2:29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2:29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2:29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2:29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2:29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2:29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2:29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2:29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2:29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2:29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2:29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2:29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2:29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2:29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2:29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2:29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2:29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2:29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2:29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2:29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2:29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2:29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2:29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2:29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2:29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2:29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2:29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2:29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2:29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2:29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2:29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2:29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2:29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2:29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2:29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2:29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2:29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2:29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2:29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2:29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2:29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2:29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2:29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2:29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2:29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2:29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2:29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2:29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2:29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2:29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2:29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2:29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2:29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2:29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2:29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2:29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2:29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2:29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2:29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2:29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2:29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2:29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2:29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2:29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2:29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2:29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2:29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2:29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2:29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2:29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2:29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2:29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2:29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2:29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2:29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2:29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2:29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2:29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2:29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2:29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2:29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2:29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2:29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2:29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2:29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2:29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2:29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2:29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2:29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2:29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2:29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2:29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2:29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2:29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2:29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2:29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2:29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2:29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2:29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2:29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2:29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2:29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2:29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2:29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2:29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2:29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2:29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2:29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2:29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2:29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2:29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2:29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2:29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2:29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2:29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2:29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2:29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2:29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2:29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2:29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2:29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2:29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2:29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2:29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2:29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2:29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2:29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2:29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2:29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2:29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2:29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2:29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2:29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2:29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2:29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2:29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2:29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2:29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2:29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2:29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2:29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2:29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2:29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2:29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2:29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2:29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2:29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2:29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2:29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2:29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2:29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2:29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2:29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2:29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2:29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2:29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2:29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2:29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2:29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2:29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2:29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2:29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2:29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2:29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2:29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2:29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2:29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2:29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2:29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2:29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2:29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2:29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2:29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2:29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2:29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2:29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2:29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2:29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2:29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2:29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2:29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2:29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2:29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2:29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2:29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2:29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2:29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2:29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2:29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2:29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2:29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2:29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2:29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2:29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2:29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2:29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2:29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2:29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2:29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2:29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2:29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2:29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2:29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2:29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2:29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2:29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2:29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2:29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2:29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2:29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2:29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2:29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2:29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2:29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2:29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2:29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2:29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2:29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2:29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2:29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2:29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2:29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2:29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2:29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2:29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2:29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2:29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2:29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2:29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2:29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2:29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2:29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2:29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2:29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2:29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2:29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2:29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2:29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2:29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2:29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2:29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2:29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2:29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2:29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2:29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2:29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2:29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2:29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2:29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2:29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2:29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2:29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2:29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2:29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2:29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2:29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2:29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2:29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2:29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2:29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2:29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2:29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2:29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2:29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2:29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2:29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2:29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2:29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2:29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2:29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2:29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2:29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2:29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2:29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2:29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2:29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2:29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2:29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2:29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2:29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2:29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2:29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2:29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2:29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2:29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2:29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2:29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2:29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2:29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2:29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2:29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2:29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2:29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2:29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2:29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2:29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2:29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2:29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2:29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2:29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2:29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2:29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2:29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2:29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2:29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2:29" s="26" customFormat="1" x14ac:dyDescent="0.55000000000000004">
      <c r="B892" s="37"/>
      <c r="C892" s="37"/>
      <c r="D892" s="37"/>
      <c r="E892" s="37"/>
      <c r="F892" s="16"/>
      <c r="G892" s="37"/>
      <c r="H892" s="44"/>
      <c r="I892" s="38"/>
      <c r="J892" s="70"/>
      <c r="K892" s="70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2:29" s="26" customFormat="1" x14ac:dyDescent="0.55000000000000004">
      <c r="B893" s="37"/>
      <c r="C893" s="37"/>
      <c r="D893" s="37"/>
      <c r="E893" s="37"/>
      <c r="F893" s="16"/>
      <c r="G893" s="37"/>
      <c r="H893" s="44"/>
      <c r="I893" s="38"/>
      <c r="J893" s="70"/>
      <c r="K893" s="70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2:29" s="26" customFormat="1" x14ac:dyDescent="0.55000000000000004">
      <c r="B894" s="37"/>
      <c r="C894" s="37"/>
      <c r="D894" s="37"/>
      <c r="E894" s="37"/>
      <c r="F894" s="16"/>
      <c r="G894" s="37"/>
      <c r="H894" s="44"/>
      <c r="I894" s="38"/>
      <c r="J894" s="70"/>
      <c r="K894" s="70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2:29" s="26" customFormat="1" x14ac:dyDescent="0.55000000000000004">
      <c r="B895" s="37"/>
      <c r="C895" s="37"/>
      <c r="D895" s="37"/>
      <c r="E895" s="37"/>
      <c r="F895" s="16"/>
      <c r="G895" s="37"/>
      <c r="H895" s="44"/>
      <c r="I895" s="38"/>
      <c r="J895" s="70"/>
      <c r="K895" s="70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2:29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1:29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  <row r="985" spans="1:29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</row>
    <row r="986" spans="1:29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</row>
    <row r="987" spans="1:29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</row>
    <row r="988" spans="1:29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</row>
    <row r="989" spans="1:29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</row>
    <row r="990" spans="1:29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</row>
    <row r="991" spans="1:29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</row>
    <row r="992" spans="1:29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</row>
    <row r="993" spans="1:29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</row>
    <row r="994" spans="1:29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</row>
    <row r="995" spans="1:29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</row>
    <row r="996" spans="1:29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</row>
    <row r="997" spans="1:29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</row>
    <row r="998" spans="1:29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</row>
    <row r="999" spans="1:29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</row>
    <row r="1000" spans="1:29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</row>
    <row r="1001" spans="1:29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</row>
    <row r="1002" spans="1:29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</row>
    <row r="1003" spans="1:29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</row>
    <row r="1004" spans="1:29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</row>
    <row r="1005" spans="1:29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</row>
    <row r="1006" spans="1:29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</row>
    <row r="1007" spans="1:29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</row>
    <row r="1008" spans="1:29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</row>
    <row r="1009" spans="1:29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</row>
    <row r="1010" spans="1:29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</row>
    <row r="1011" spans="1:29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</row>
    <row r="1012" spans="1:29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</row>
    <row r="1013" spans="1:29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</row>
    <row r="1014" spans="1:29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</row>
    <row r="1015" spans="1:29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</row>
    <row r="1016" spans="1:29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</row>
    <row r="1017" spans="1:29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</row>
    <row r="1018" spans="1:29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</row>
    <row r="1019" spans="1:29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</row>
    <row r="1020" spans="1:29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</row>
    <row r="1021" spans="1:29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</row>
    <row r="1022" spans="1:29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</row>
    <row r="1023" spans="1:29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</row>
    <row r="1024" spans="1:29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</row>
    <row r="1025" spans="1:29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</row>
    <row r="1026" spans="1:29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</row>
    <row r="1027" spans="1:29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</row>
    <row r="1028" spans="1:29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</row>
    <row r="1029" spans="1:29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</row>
    <row r="1030" spans="1:29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</row>
    <row r="1031" spans="1:29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</row>
    <row r="1032" spans="1:29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</row>
    <row r="1033" spans="1:29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</row>
    <row r="1034" spans="1:29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</row>
    <row r="1035" spans="1:29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</row>
    <row r="1036" spans="1:29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</row>
    <row r="1037" spans="1:29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</row>
    <row r="1038" spans="1:29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</row>
    <row r="1039" spans="1:29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</row>
    <row r="1040" spans="1:29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</row>
    <row r="1041" spans="1:29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</row>
    <row r="1042" spans="1:29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</row>
    <row r="1043" spans="1:29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</row>
    <row r="1044" spans="1:29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</row>
    <row r="1045" spans="1:29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</row>
    <row r="1046" spans="1:29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</row>
    <row r="1047" spans="1:29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</row>
    <row r="1048" spans="1:29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</row>
    <row r="1049" spans="1:29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</row>
    <row r="1050" spans="1:29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</row>
    <row r="1051" spans="1:29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</row>
    <row r="1052" spans="1:29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</row>
    <row r="1053" spans="1:29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</row>
    <row r="1054" spans="1:29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</row>
    <row r="1055" spans="1:29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</row>
    <row r="1056" spans="1:29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</row>
    <row r="1057" spans="1:29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</row>
    <row r="1058" spans="1:29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</row>
    <row r="1059" spans="1:29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</row>
    <row r="1060" spans="1:29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</row>
    <row r="1061" spans="1:29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</row>
    <row r="1062" spans="1:29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</row>
    <row r="1063" spans="1:29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</row>
    <row r="1064" spans="1:29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</row>
    <row r="1065" spans="1:29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</row>
    <row r="1066" spans="1:29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</row>
    <row r="1067" spans="1:29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</row>
    <row r="1068" spans="1:29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</row>
    <row r="1069" spans="1:29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</row>
    <row r="1070" spans="1:29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</row>
    <row r="1071" spans="1:29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</row>
    <row r="1072" spans="1:29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</row>
    <row r="1073" spans="1:29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</row>
    <row r="1074" spans="1:29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</row>
    <row r="1075" spans="1:29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</row>
    <row r="1076" spans="1:29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</row>
    <row r="1077" spans="1:29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</row>
    <row r="1078" spans="1:29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</row>
    <row r="1079" spans="1:29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</row>
    <row r="1080" spans="1:29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</row>
    <row r="1081" spans="1:29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</row>
    <row r="1082" spans="1:29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</row>
    <row r="1083" spans="1:29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</row>
    <row r="1084" spans="1:29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</row>
    <row r="1085" spans="1:29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</row>
    <row r="1086" spans="1:29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</row>
    <row r="1087" spans="1:29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</row>
    <row r="1088" spans="1:29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</row>
    <row r="1089" spans="1:29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</row>
    <row r="1090" spans="1:29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</row>
    <row r="1091" spans="1:29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</row>
    <row r="1092" spans="1:29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</row>
    <row r="1093" spans="1:29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</row>
    <row r="1094" spans="1:29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</row>
    <row r="1095" spans="1:29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</row>
    <row r="1096" spans="1:29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</row>
    <row r="1097" spans="1:29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</row>
    <row r="1098" spans="1:29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</row>
    <row r="1099" spans="1:29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</row>
    <row r="1100" spans="1:29" s="70" customFormat="1" x14ac:dyDescent="0.55000000000000004">
      <c r="A1100" s="26"/>
      <c r="B1100"/>
      <c r="C1100"/>
      <c r="D1100"/>
      <c r="E1100"/>
      <c r="F1100" s="16"/>
      <c r="G1100"/>
      <c r="H1100" s="40"/>
      <c r="I1100" s="31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</row>
    <row r="1101" spans="1:29" s="70" customFormat="1" x14ac:dyDescent="0.55000000000000004">
      <c r="A1101" s="26"/>
      <c r="B1101"/>
      <c r="C1101"/>
      <c r="D1101"/>
      <c r="E1101"/>
      <c r="F1101" s="16"/>
      <c r="G1101"/>
      <c r="H1101" s="40"/>
      <c r="I1101" s="31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</row>
    <row r="1102" spans="1:29" s="70" customFormat="1" x14ac:dyDescent="0.55000000000000004">
      <c r="A1102" s="26"/>
      <c r="B1102"/>
      <c r="C1102"/>
      <c r="D1102"/>
      <c r="E1102"/>
      <c r="F1102" s="16"/>
      <c r="G1102"/>
      <c r="H1102" s="40"/>
      <c r="I1102" s="31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</row>
    <row r="1103" spans="1:29" s="70" customFormat="1" x14ac:dyDescent="0.55000000000000004">
      <c r="A1103" s="26"/>
      <c r="B1103"/>
      <c r="C1103"/>
      <c r="D1103"/>
      <c r="E1103"/>
      <c r="F1103" s="16"/>
      <c r="G1103"/>
      <c r="H1103" s="40"/>
      <c r="I1103" s="31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</row>
    <row r="1104" spans="1:29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</row>
    <row r="1105" spans="1:29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</row>
    <row r="1106" spans="1:29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</row>
    <row r="1107" spans="1:29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</row>
    <row r="1108" spans="1:29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</row>
    <row r="1109" spans="1:29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0" max="20" man="1"/>
  </rowBreaks>
  <colBreaks count="2" manualBreakCount="2">
    <brk id="5" max="42" man="1"/>
    <brk id="10" max="42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E4743-0C44-4242-9199-E0B1DD61EE45}">
  <dimension ref="A1:AB944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94" t="s">
        <v>869</v>
      </c>
      <c r="C1" s="95"/>
      <c r="D1" s="30"/>
      <c r="E1" s="30"/>
      <c r="F1" s="17"/>
      <c r="G1" s="96"/>
      <c r="H1" s="96"/>
      <c r="I1" s="96"/>
      <c r="J1" s="96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892</v>
      </c>
      <c r="C2" s="97" t="s">
        <v>901</v>
      </c>
      <c r="D2" s="97"/>
      <c r="E2" s="97"/>
      <c r="F2" s="20"/>
      <c r="G2" s="39" t="s">
        <v>892</v>
      </c>
      <c r="H2" s="97" t="s">
        <v>902</v>
      </c>
      <c r="I2" s="97"/>
      <c r="J2" s="97"/>
      <c r="K2" s="72"/>
      <c r="L2" s="90" t="s">
        <v>897</v>
      </c>
      <c r="M2" s="90"/>
      <c r="N2" s="90"/>
      <c r="O2" s="90"/>
      <c r="P2" s="90"/>
      <c r="Q2" s="90"/>
      <c r="R2" s="90"/>
      <c r="S2" s="90"/>
      <c r="T2" s="90"/>
      <c r="U2" s="90"/>
      <c r="V2" s="77"/>
      <c r="W2" s="77"/>
      <c r="X2" s="77"/>
      <c r="Y2" s="77"/>
      <c r="Z2" s="53"/>
      <c r="AA2" s="53"/>
      <c r="AB2" s="53"/>
    </row>
    <row r="3" spans="1:28" s="22" customFormat="1" x14ac:dyDescent="0.55000000000000004">
      <c r="A3" s="19"/>
      <c r="B3" s="99" t="s">
        <v>866</v>
      </c>
      <c r="C3" s="100" t="s">
        <v>862</v>
      </c>
      <c r="D3" s="101" t="s">
        <v>880</v>
      </c>
      <c r="E3" s="101" t="s">
        <v>881</v>
      </c>
      <c r="F3" s="109"/>
      <c r="G3" s="99" t="s">
        <v>866</v>
      </c>
      <c r="H3" s="100" t="s">
        <v>862</v>
      </c>
      <c r="I3" s="101" t="s">
        <v>880</v>
      </c>
      <c r="J3" s="101" t="s">
        <v>881</v>
      </c>
      <c r="K3" s="74"/>
      <c r="L3" s="90"/>
      <c r="M3" s="90"/>
      <c r="N3" s="90"/>
      <c r="O3" s="90"/>
      <c r="P3" s="90"/>
      <c r="Q3" s="90"/>
      <c r="R3" s="90"/>
      <c r="S3" s="90"/>
      <c r="T3" s="90"/>
      <c r="U3" s="90"/>
      <c r="V3" s="77"/>
      <c r="W3" s="77"/>
      <c r="X3" s="77"/>
      <c r="Y3" s="77"/>
      <c r="Z3" s="53"/>
      <c r="AA3" s="53"/>
      <c r="AB3" s="53"/>
    </row>
    <row r="4" spans="1:28" s="22" customFormat="1" x14ac:dyDescent="0.55000000000000004">
      <c r="A4" s="19"/>
      <c r="B4" s="103" t="s">
        <v>864</v>
      </c>
      <c r="C4" s="104">
        <v>2643</v>
      </c>
      <c r="D4" s="105">
        <v>499692.36208853655</v>
      </c>
      <c r="E4" s="104">
        <v>2182.2754892167977</v>
      </c>
      <c r="F4" s="109"/>
      <c r="G4" s="103" t="s">
        <v>864</v>
      </c>
      <c r="H4" s="104">
        <v>424</v>
      </c>
      <c r="I4" s="105">
        <v>543371.64726415125</v>
      </c>
      <c r="J4" s="104">
        <v>2354.680735849056</v>
      </c>
      <c r="K4" s="43"/>
      <c r="L4" s="90"/>
      <c r="M4" s="90"/>
      <c r="N4" s="90"/>
      <c r="O4" s="90"/>
      <c r="P4" s="90"/>
      <c r="Q4" s="90"/>
      <c r="R4" s="90"/>
      <c r="S4" s="90"/>
      <c r="T4" s="90"/>
      <c r="U4" s="90"/>
      <c r="V4" s="77"/>
      <c r="W4" s="77"/>
      <c r="X4" s="77"/>
      <c r="Y4" s="77"/>
      <c r="Z4" s="53"/>
      <c r="AA4" s="53"/>
      <c r="AB4" s="53"/>
    </row>
    <row r="5" spans="1:28" s="22" customFormat="1" x14ac:dyDescent="0.55000000000000004">
      <c r="A5" s="19"/>
      <c r="B5" s="106" t="s">
        <v>434</v>
      </c>
      <c r="C5" s="107">
        <v>630</v>
      </c>
      <c r="D5" s="108">
        <v>644846.381936508</v>
      </c>
      <c r="E5" s="107">
        <v>2814.0346603174603</v>
      </c>
      <c r="F5" s="109"/>
      <c r="G5" s="106" t="s">
        <v>434</v>
      </c>
      <c r="H5" s="107">
        <v>118</v>
      </c>
      <c r="I5" s="108">
        <v>595125.53796610178</v>
      </c>
      <c r="J5" s="107">
        <v>2578.9500847457625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446</v>
      </c>
      <c r="C6" s="43">
        <v>215</v>
      </c>
      <c r="D6" s="73">
        <v>698435.25581395347</v>
      </c>
      <c r="E6" s="43">
        <v>3047.4109395348837</v>
      </c>
      <c r="F6" s="37"/>
      <c r="G6" s="36" t="s">
        <v>446</v>
      </c>
      <c r="H6" s="43">
        <v>38</v>
      </c>
      <c r="I6" s="73">
        <v>746359.47368421056</v>
      </c>
      <c r="J6" s="43">
        <v>3234.3429999999994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456</v>
      </c>
      <c r="C7" s="43">
        <v>99</v>
      </c>
      <c r="D7" s="73">
        <v>838340.70525252528</v>
      </c>
      <c r="E7" s="43">
        <v>3663.7980202020203</v>
      </c>
      <c r="F7" s="37"/>
      <c r="G7" s="36" t="s">
        <v>456</v>
      </c>
      <c r="H7" s="43">
        <v>21</v>
      </c>
      <c r="I7" s="73">
        <v>664165.30761904758</v>
      </c>
      <c r="J7" s="43">
        <v>2878.1833333333334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461</v>
      </c>
      <c r="C8" s="43">
        <v>76</v>
      </c>
      <c r="D8" s="73">
        <v>671820.51263157884</v>
      </c>
      <c r="E8" s="43">
        <v>2928.7775263157896</v>
      </c>
      <c r="F8" s="37"/>
      <c r="G8" s="36" t="s">
        <v>458</v>
      </c>
      <c r="H8" s="43">
        <v>17</v>
      </c>
      <c r="I8" s="73">
        <v>440396.96235294116</v>
      </c>
      <c r="J8" s="43">
        <v>1908.4445882352938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440</v>
      </c>
      <c r="C9" s="43">
        <v>63</v>
      </c>
      <c r="D9" s="73">
        <v>517330.11492063489</v>
      </c>
      <c r="E9" s="43">
        <v>2250.02873015873</v>
      </c>
      <c r="F9" s="37"/>
      <c r="G9" s="36" t="s">
        <v>440</v>
      </c>
      <c r="H9" s="43">
        <v>11</v>
      </c>
      <c r="I9" s="73">
        <v>521336.99272727274</v>
      </c>
      <c r="J9" s="43">
        <v>2259.1379999999999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458</v>
      </c>
      <c r="C10" s="43">
        <v>30</v>
      </c>
      <c r="D10" s="73">
        <v>483788.97133333329</v>
      </c>
      <c r="E10" s="43">
        <v>2109.1522</v>
      </c>
      <c r="F10" s="37"/>
      <c r="G10" s="36" t="s">
        <v>460</v>
      </c>
      <c r="H10" s="43">
        <v>7</v>
      </c>
      <c r="I10" s="73">
        <v>189787.66571428571</v>
      </c>
      <c r="J10" s="43">
        <v>822.4799999999999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441</v>
      </c>
      <c r="C11" s="43">
        <v>23</v>
      </c>
      <c r="D11" s="73">
        <v>454048.87043478258</v>
      </c>
      <c r="E11" s="43">
        <v>1977.6128695652174</v>
      </c>
      <c r="F11" s="37"/>
      <c r="G11" s="36" t="s">
        <v>438</v>
      </c>
      <c r="H11" s="43">
        <v>4</v>
      </c>
      <c r="I11" s="73">
        <v>699350</v>
      </c>
      <c r="J11" s="43">
        <v>3030.4364999999998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438</v>
      </c>
      <c r="C12" s="43">
        <v>18</v>
      </c>
      <c r="D12" s="73">
        <v>798671.11111111112</v>
      </c>
      <c r="E12" s="43">
        <v>3487.8169999999996</v>
      </c>
      <c r="F12" s="37"/>
      <c r="G12" s="36" t="s">
        <v>461</v>
      </c>
      <c r="H12" s="43">
        <v>4</v>
      </c>
      <c r="I12" s="73">
        <v>912232.1399999999</v>
      </c>
      <c r="J12" s="43">
        <v>3952.97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450</v>
      </c>
      <c r="C13" s="43">
        <v>14</v>
      </c>
      <c r="D13" s="73">
        <v>380181.6714285714</v>
      </c>
      <c r="E13" s="43">
        <v>1657.0217142857141</v>
      </c>
      <c r="F13" s="37"/>
      <c r="G13" s="36" t="s">
        <v>441</v>
      </c>
      <c r="H13" s="43">
        <v>4</v>
      </c>
      <c r="I13" s="73">
        <v>478725.31</v>
      </c>
      <c r="J13" s="43">
        <v>2074.527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435</v>
      </c>
      <c r="C14" s="43">
        <v>14</v>
      </c>
      <c r="D14" s="73">
        <v>695242.14285714284</v>
      </c>
      <c r="E14" s="43">
        <v>3064.9052857142856</v>
      </c>
      <c r="F14" s="37"/>
      <c r="G14" s="36" t="s">
        <v>455</v>
      </c>
      <c r="H14" s="43">
        <v>3</v>
      </c>
      <c r="I14" s="73">
        <v>250866.66666666666</v>
      </c>
      <c r="J14" s="43">
        <v>1086.8059999999998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449</v>
      </c>
      <c r="C15" s="43">
        <v>13</v>
      </c>
      <c r="D15" s="73">
        <v>695869.87846153846</v>
      </c>
      <c r="E15" s="43">
        <v>3039.757846153846</v>
      </c>
      <c r="F15" s="37"/>
      <c r="G15" s="36" t="s">
        <v>450</v>
      </c>
      <c r="H15" s="43">
        <v>3</v>
      </c>
      <c r="I15" s="73">
        <v>343063.48</v>
      </c>
      <c r="J15" s="43">
        <v>1486.6226666666664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451</v>
      </c>
      <c r="C16" s="43">
        <v>12</v>
      </c>
      <c r="D16" s="73">
        <v>433746.0083333333</v>
      </c>
      <c r="E16" s="43">
        <v>1895.131333333333</v>
      </c>
      <c r="F16" s="37"/>
      <c r="G16" s="36" t="s">
        <v>444</v>
      </c>
      <c r="H16" s="43">
        <v>2</v>
      </c>
      <c r="I16" s="73">
        <v>508126.41</v>
      </c>
      <c r="J16" s="43">
        <v>2201.7729999999997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460</v>
      </c>
      <c r="C17" s="43">
        <v>11</v>
      </c>
      <c r="D17" s="73">
        <v>245992.15090909091</v>
      </c>
      <c r="E17" s="43">
        <v>1076.9449090909091</v>
      </c>
      <c r="F17" s="37"/>
      <c r="G17" s="36" t="s">
        <v>451</v>
      </c>
      <c r="H17" s="43">
        <v>2</v>
      </c>
      <c r="I17" s="73">
        <v>536664.86</v>
      </c>
      <c r="J17" s="43">
        <v>2325.89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453</v>
      </c>
      <c r="C18" s="43">
        <v>8</v>
      </c>
      <c r="D18" s="73">
        <v>575496.73249999993</v>
      </c>
      <c r="E18" s="43">
        <v>2504.0212499999998</v>
      </c>
      <c r="F18" s="37"/>
      <c r="G18" s="36" t="s">
        <v>453</v>
      </c>
      <c r="H18" s="43">
        <v>1</v>
      </c>
      <c r="I18" s="73">
        <v>611772.91999999993</v>
      </c>
      <c r="J18" s="43">
        <v>2651.306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444</v>
      </c>
      <c r="C19" s="43">
        <v>8</v>
      </c>
      <c r="D19" s="73">
        <v>527423.67749999999</v>
      </c>
      <c r="E19" s="43">
        <v>2297.7289999999998</v>
      </c>
      <c r="F19" s="37"/>
      <c r="G19" s="36" t="s">
        <v>452</v>
      </c>
      <c r="H19" s="43">
        <v>1</v>
      </c>
      <c r="I19" s="73">
        <v>521337.37999999995</v>
      </c>
      <c r="J19" s="43">
        <v>2259.1379999999999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445</v>
      </c>
      <c r="C20" s="43">
        <v>6</v>
      </c>
      <c r="D20" s="73">
        <v>391678.13999999996</v>
      </c>
      <c r="E20" s="43">
        <v>1705.2853333333333</v>
      </c>
      <c r="F20" s="37"/>
      <c r="G20" s="36" t="s">
        <v>457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452</v>
      </c>
      <c r="C21" s="43">
        <v>6</v>
      </c>
      <c r="D21" s="73">
        <v>521337.14333333331</v>
      </c>
      <c r="E21" s="43">
        <v>2263.6576666666665</v>
      </c>
      <c r="F21" s="37"/>
      <c r="G21" s="36" t="s">
        <v>445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455</v>
      </c>
      <c r="C22" s="43">
        <v>5</v>
      </c>
      <c r="D22" s="73">
        <v>230040</v>
      </c>
      <c r="E22" s="43">
        <v>1007.1207999999999</v>
      </c>
      <c r="F22" s="37"/>
      <c r="G22" s="36" t="s">
        <v>454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447</v>
      </c>
      <c r="C23" s="43">
        <v>4</v>
      </c>
      <c r="D23" s="73">
        <v>298200</v>
      </c>
      <c r="E23" s="43">
        <v>1306.471</v>
      </c>
      <c r="F23" s="37"/>
      <c r="G23" s="36" t="s">
        <v>442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457</v>
      </c>
      <c r="C24" s="43">
        <v>3</v>
      </c>
      <c r="D24" s="73">
        <v>198800</v>
      </c>
      <c r="E24" s="43">
        <v>859.5626666666667</v>
      </c>
      <c r="F24" s="37"/>
      <c r="G24" s="36" t="s">
        <v>439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459</v>
      </c>
      <c r="C25" s="43">
        <v>1</v>
      </c>
      <c r="D25" s="73">
        <v>355000</v>
      </c>
      <c r="E25" s="43">
        <v>1585.36</v>
      </c>
      <c r="F25" s="37"/>
      <c r="G25" s="36" t="s">
        <v>443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443</v>
      </c>
      <c r="C26" s="43">
        <v>1</v>
      </c>
      <c r="D26" s="73">
        <v>501918.87999999995</v>
      </c>
      <c r="E26" s="43">
        <v>2188.2139999999999</v>
      </c>
      <c r="F26" s="37"/>
      <c r="G26" s="36" t="s">
        <v>459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439</v>
      </c>
      <c r="C27" s="43">
        <v>0</v>
      </c>
      <c r="D27" s="73">
        <v>0</v>
      </c>
      <c r="E27" s="43">
        <v>0</v>
      </c>
      <c r="F27" s="37"/>
      <c r="G27" s="36" t="s">
        <v>437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437</v>
      </c>
      <c r="C28" s="43">
        <v>0</v>
      </c>
      <c r="D28" s="73">
        <v>0</v>
      </c>
      <c r="E28" s="43">
        <v>0</v>
      </c>
      <c r="F28" s="37"/>
      <c r="G28" s="36" t="s">
        <v>449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454</v>
      </c>
      <c r="C29" s="43">
        <v>0</v>
      </c>
      <c r="D29" s="73">
        <v>0</v>
      </c>
      <c r="E29" s="43">
        <v>0</v>
      </c>
      <c r="F29" s="37"/>
      <c r="G29" s="36" t="s">
        <v>447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442</v>
      </c>
      <c r="C30" s="43">
        <v>0</v>
      </c>
      <c r="D30" s="73">
        <v>0</v>
      </c>
      <c r="E30" s="43">
        <v>0</v>
      </c>
      <c r="F30" s="37"/>
      <c r="G30" s="36" t="s">
        <v>435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448</v>
      </c>
      <c r="C31" s="43">
        <v>0</v>
      </c>
      <c r="D31" s="73">
        <v>0</v>
      </c>
      <c r="E31" s="43">
        <v>0</v>
      </c>
      <c r="F31" s="37"/>
      <c r="G31" s="36" t="s">
        <v>448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106" t="s">
        <v>495</v>
      </c>
      <c r="C32" s="107">
        <v>96</v>
      </c>
      <c r="D32" s="108">
        <v>389603.12770833331</v>
      </c>
      <c r="E32" s="107">
        <v>1700.446958333333</v>
      </c>
      <c r="F32" s="109"/>
      <c r="G32" s="106" t="s">
        <v>495</v>
      </c>
      <c r="H32" s="107">
        <v>13</v>
      </c>
      <c r="I32" s="108">
        <v>427491.10923076916</v>
      </c>
      <c r="J32" s="107">
        <v>1852.5284615384612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498</v>
      </c>
      <c r="C33" s="43">
        <v>23</v>
      </c>
      <c r="D33" s="73">
        <v>432522.5539130434</v>
      </c>
      <c r="E33" s="43">
        <v>1895.3702608695651</v>
      </c>
      <c r="F33" s="37"/>
      <c r="G33" s="36" t="s">
        <v>516</v>
      </c>
      <c r="H33" s="43">
        <v>3</v>
      </c>
      <c r="I33" s="73">
        <v>445237.68666666659</v>
      </c>
      <c r="J33" s="43">
        <v>1929.55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499</v>
      </c>
      <c r="C34" s="43">
        <v>20</v>
      </c>
      <c r="D34" s="73">
        <v>308345.92</v>
      </c>
      <c r="E34" s="43">
        <v>1345.9711000000002</v>
      </c>
      <c r="F34" s="37"/>
      <c r="G34" s="36" t="s">
        <v>499</v>
      </c>
      <c r="H34" s="43">
        <v>3</v>
      </c>
      <c r="I34" s="73">
        <v>308345.89999999997</v>
      </c>
      <c r="J34" s="43">
        <v>1336.4306666666666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506</v>
      </c>
      <c r="C35" s="43">
        <v>14</v>
      </c>
      <c r="D35" s="73">
        <v>424141.43285714282</v>
      </c>
      <c r="E35" s="43">
        <v>1843.4477142857143</v>
      </c>
      <c r="F35" s="37"/>
      <c r="G35" s="36" t="s">
        <v>498</v>
      </c>
      <c r="H35" s="43">
        <v>2</v>
      </c>
      <c r="I35" s="73">
        <v>553925.66999999993</v>
      </c>
      <c r="J35" s="43">
        <v>2399.9429999999998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516</v>
      </c>
      <c r="C36" s="43">
        <v>11</v>
      </c>
      <c r="D36" s="73">
        <v>392967.80909090914</v>
      </c>
      <c r="E36" s="43">
        <v>1720.3892727272726</v>
      </c>
      <c r="F36" s="37"/>
      <c r="G36" s="36" t="s">
        <v>506</v>
      </c>
      <c r="H36" s="43">
        <v>2</v>
      </c>
      <c r="I36" s="73">
        <v>426000</v>
      </c>
      <c r="J36" s="43">
        <v>1846.11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509</v>
      </c>
      <c r="C37" s="43">
        <v>5</v>
      </c>
      <c r="D37" s="73">
        <v>452016.12799999991</v>
      </c>
      <c r="E37" s="43">
        <v>1976.1775999999998</v>
      </c>
      <c r="F37" s="37"/>
      <c r="G37" s="36" t="s">
        <v>503</v>
      </c>
      <c r="H37" s="43">
        <v>1</v>
      </c>
      <c r="I37" s="73">
        <v>380971.8</v>
      </c>
      <c r="J37" s="43">
        <v>1650.0259999999998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496</v>
      </c>
      <c r="C38" s="43">
        <v>4</v>
      </c>
      <c r="D38" s="73">
        <v>453891.72999999992</v>
      </c>
      <c r="E38" s="43">
        <v>1967.1030000000001</v>
      </c>
      <c r="F38" s="37"/>
      <c r="G38" s="36" t="s">
        <v>509</v>
      </c>
      <c r="H38" s="43">
        <v>1</v>
      </c>
      <c r="I38" s="73">
        <v>501918.87999999995</v>
      </c>
      <c r="J38" s="43">
        <v>2175.6979999999999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502</v>
      </c>
      <c r="C39" s="43">
        <v>4</v>
      </c>
      <c r="D39" s="73">
        <v>98787.235000000001</v>
      </c>
      <c r="E39" s="43">
        <v>430.65749999999997</v>
      </c>
      <c r="F39" s="37"/>
      <c r="G39" s="36" t="s">
        <v>496</v>
      </c>
      <c r="H39" s="43">
        <v>1</v>
      </c>
      <c r="I39" s="73">
        <v>453891.63999999996</v>
      </c>
      <c r="J39" s="43">
        <v>1967.098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500</v>
      </c>
      <c r="C40" s="43">
        <v>3</v>
      </c>
      <c r="D40" s="73">
        <v>501920.2</v>
      </c>
      <c r="E40" s="43">
        <v>2170.6659999999997</v>
      </c>
      <c r="F40" s="37"/>
      <c r="G40" s="36" t="s">
        <v>511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503</v>
      </c>
      <c r="C41" s="43">
        <v>3</v>
      </c>
      <c r="D41" s="73">
        <v>409993.35333333333</v>
      </c>
      <c r="E41" s="43">
        <v>1777.2166666666665</v>
      </c>
      <c r="F41" s="37"/>
      <c r="G41" s="36" t="s">
        <v>515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519</v>
      </c>
      <c r="C42" s="43">
        <v>3</v>
      </c>
      <c r="D42" s="73">
        <v>539600</v>
      </c>
      <c r="E42" s="43">
        <v>2367.61</v>
      </c>
      <c r="F42" s="37"/>
      <c r="G42" s="36" t="s">
        <v>513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514</v>
      </c>
      <c r="C43" s="43">
        <v>2</v>
      </c>
      <c r="D43" s="73">
        <v>390500</v>
      </c>
      <c r="E43" s="43">
        <v>1720.9499999999998</v>
      </c>
      <c r="F43" s="37"/>
      <c r="G43" s="36" t="s">
        <v>505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513</v>
      </c>
      <c r="C44" s="43">
        <v>2</v>
      </c>
      <c r="D44" s="73">
        <v>287550</v>
      </c>
      <c r="E44" s="43">
        <v>1250.5569999999998</v>
      </c>
      <c r="F44" s="37"/>
      <c r="G44" s="36" t="s">
        <v>504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510</v>
      </c>
      <c r="C45" s="43">
        <v>1</v>
      </c>
      <c r="D45" s="73">
        <v>560900</v>
      </c>
      <c r="E45" s="43">
        <v>2399</v>
      </c>
      <c r="F45" s="37"/>
      <c r="G45" s="36" t="s">
        <v>517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507</v>
      </c>
      <c r="C46" s="43">
        <v>1</v>
      </c>
      <c r="D46" s="73">
        <v>284000</v>
      </c>
      <c r="E46" s="43">
        <v>1236.9979999999998</v>
      </c>
      <c r="F46" s="37"/>
      <c r="G46" s="36" t="s">
        <v>512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518</v>
      </c>
      <c r="C47" s="43">
        <v>0</v>
      </c>
      <c r="D47" s="73">
        <v>0</v>
      </c>
      <c r="E47" s="43">
        <v>0</v>
      </c>
      <c r="F47" s="37"/>
      <c r="G47" s="36" t="s">
        <v>518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504</v>
      </c>
      <c r="C48" s="43">
        <v>0</v>
      </c>
      <c r="D48" s="73">
        <v>0</v>
      </c>
      <c r="E48" s="43">
        <v>0</v>
      </c>
      <c r="F48" s="37"/>
      <c r="G48" s="36" t="s">
        <v>514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515</v>
      </c>
      <c r="C49" s="43">
        <v>0</v>
      </c>
      <c r="D49" s="73">
        <v>0</v>
      </c>
      <c r="E49" s="43">
        <v>0</v>
      </c>
      <c r="F49" s="37"/>
      <c r="G49" s="36" t="s">
        <v>501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36" t="s">
        <v>512</v>
      </c>
      <c r="C50" s="43">
        <v>0</v>
      </c>
      <c r="D50" s="73">
        <v>0</v>
      </c>
      <c r="E50" s="43">
        <v>0</v>
      </c>
      <c r="F50" s="37"/>
      <c r="G50" s="36" t="s">
        <v>500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517</v>
      </c>
      <c r="C51" s="43">
        <v>0</v>
      </c>
      <c r="D51" s="73">
        <v>0</v>
      </c>
      <c r="E51" s="43">
        <v>0</v>
      </c>
      <c r="F51" s="37"/>
      <c r="G51" s="36" t="s">
        <v>502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505</v>
      </c>
      <c r="C52" s="43">
        <v>0</v>
      </c>
      <c r="D52" s="73">
        <v>0</v>
      </c>
      <c r="E52" s="43">
        <v>0</v>
      </c>
      <c r="F52" s="37"/>
      <c r="G52" s="36" t="s">
        <v>510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511</v>
      </c>
      <c r="C53" s="43">
        <v>0</v>
      </c>
      <c r="D53" s="73">
        <v>0</v>
      </c>
      <c r="E53" s="43">
        <v>0</v>
      </c>
      <c r="F53" s="37"/>
      <c r="G53" s="36" t="s">
        <v>519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501</v>
      </c>
      <c r="C54" s="43">
        <v>0</v>
      </c>
      <c r="D54" s="73">
        <v>0</v>
      </c>
      <c r="E54" s="43">
        <v>0</v>
      </c>
      <c r="F54" s="37"/>
      <c r="G54" s="36" t="s">
        <v>507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508</v>
      </c>
      <c r="C55" s="43">
        <v>0</v>
      </c>
      <c r="D55" s="73">
        <v>0</v>
      </c>
      <c r="E55" s="43">
        <v>0</v>
      </c>
      <c r="F55" s="37"/>
      <c r="G55" s="36" t="s">
        <v>508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106" t="s">
        <v>554</v>
      </c>
      <c r="C56" s="107">
        <v>1047</v>
      </c>
      <c r="D56" s="108">
        <v>608406.37612225383</v>
      </c>
      <c r="E56" s="107">
        <v>2657.5384928366771</v>
      </c>
      <c r="F56" s="109"/>
      <c r="G56" s="106" t="s">
        <v>554</v>
      </c>
      <c r="H56" s="107">
        <v>175</v>
      </c>
      <c r="I56" s="108">
        <v>672149.57542857132</v>
      </c>
      <c r="J56" s="107">
        <v>2912.7354399999999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581</v>
      </c>
      <c r="C57" s="43">
        <v>171</v>
      </c>
      <c r="D57" s="73">
        <v>280835.15099415206</v>
      </c>
      <c r="E57" s="43">
        <v>1229.0830409356724</v>
      </c>
      <c r="F57" s="37"/>
      <c r="G57" s="36" t="s">
        <v>583</v>
      </c>
      <c r="H57" s="43">
        <v>29</v>
      </c>
      <c r="I57" s="73">
        <v>635454.26</v>
      </c>
      <c r="J57" s="43">
        <v>2753.735793103448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583</v>
      </c>
      <c r="C58" s="43">
        <v>104</v>
      </c>
      <c r="D58" s="73">
        <v>642055.7432692307</v>
      </c>
      <c r="E58" s="43">
        <v>2801.756942307692</v>
      </c>
      <c r="F58" s="37"/>
      <c r="G58" s="36" t="s">
        <v>581</v>
      </c>
      <c r="H58" s="43">
        <v>25</v>
      </c>
      <c r="I58" s="73">
        <v>262261.78799999994</v>
      </c>
      <c r="J58" s="43">
        <v>1136.5362399999999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600</v>
      </c>
      <c r="C59" s="43">
        <v>84</v>
      </c>
      <c r="D59" s="73">
        <v>411746.22809523804</v>
      </c>
      <c r="E59" s="43">
        <v>1798.9483809523808</v>
      </c>
      <c r="F59" s="37"/>
      <c r="G59" s="36" t="s">
        <v>600</v>
      </c>
      <c r="H59" s="43">
        <v>12</v>
      </c>
      <c r="I59" s="73">
        <v>411746.39499999996</v>
      </c>
      <c r="J59" s="43">
        <v>1784.2253333333331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606</v>
      </c>
      <c r="C60" s="43">
        <v>60</v>
      </c>
      <c r="D60" s="73">
        <v>633769.70633333328</v>
      </c>
      <c r="E60" s="43">
        <v>2762.5526333333332</v>
      </c>
      <c r="F60" s="37"/>
      <c r="G60" s="36" t="s">
        <v>606</v>
      </c>
      <c r="H60" s="43">
        <v>10</v>
      </c>
      <c r="I60" s="73">
        <v>656629.01599999995</v>
      </c>
      <c r="J60" s="43">
        <v>2845.5125999999996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609</v>
      </c>
      <c r="C61" s="43">
        <v>50</v>
      </c>
      <c r="D61" s="73">
        <v>513705.87640000007</v>
      </c>
      <c r="E61" s="43">
        <v>2242.5344400000004</v>
      </c>
      <c r="F61" s="37"/>
      <c r="G61" s="36" t="s">
        <v>559</v>
      </c>
      <c r="H61" s="43">
        <v>9</v>
      </c>
      <c r="I61" s="73">
        <v>1380643.7533333332</v>
      </c>
      <c r="J61" s="43">
        <v>5982.8797777777772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23"/>
      <c r="B62" s="36" t="s">
        <v>564</v>
      </c>
      <c r="C62" s="43">
        <v>47</v>
      </c>
      <c r="D62" s="73">
        <v>901130.05872340419</v>
      </c>
      <c r="E62" s="43">
        <v>3940.4970638297873</v>
      </c>
      <c r="F62" s="37"/>
      <c r="G62" s="36" t="s">
        <v>560</v>
      </c>
      <c r="H62" s="43">
        <v>8</v>
      </c>
      <c r="I62" s="73">
        <v>1506087.5</v>
      </c>
      <c r="J62" s="43">
        <v>6526.5724999999993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23"/>
      <c r="B63" s="36" t="s">
        <v>611</v>
      </c>
      <c r="C63" s="43">
        <v>43</v>
      </c>
      <c r="D63" s="73">
        <v>314257.5581395349</v>
      </c>
      <c r="E63" s="43">
        <v>1365.0153023255814</v>
      </c>
      <c r="F63" s="37"/>
      <c r="G63" s="36" t="s">
        <v>575</v>
      </c>
      <c r="H63" s="43">
        <v>8</v>
      </c>
      <c r="I63" s="73">
        <v>492562.5</v>
      </c>
      <c r="J63" s="43">
        <v>2134.4994999999999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23"/>
      <c r="B64" s="36" t="s">
        <v>604</v>
      </c>
      <c r="C64" s="43">
        <v>34</v>
      </c>
      <c r="D64" s="73">
        <v>530656.54764705885</v>
      </c>
      <c r="E64" s="43">
        <v>2324.2869411764705</v>
      </c>
      <c r="F64" s="37"/>
      <c r="G64" s="36" t="s">
        <v>598</v>
      </c>
      <c r="H64" s="43">
        <v>7</v>
      </c>
      <c r="I64" s="73">
        <v>1025610.62</v>
      </c>
      <c r="J64" s="43">
        <v>4444.3720000000003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23"/>
      <c r="B65" s="36" t="s">
        <v>559</v>
      </c>
      <c r="C65" s="43">
        <v>33</v>
      </c>
      <c r="D65" s="73">
        <v>1326655.4478787878</v>
      </c>
      <c r="E65" s="43">
        <v>5766.8453333333337</v>
      </c>
      <c r="F65" s="37"/>
      <c r="G65" s="36" t="s">
        <v>564</v>
      </c>
      <c r="H65" s="43">
        <v>7</v>
      </c>
      <c r="I65" s="73">
        <v>1042223.8085714284</v>
      </c>
      <c r="J65" s="43">
        <v>4516.4879999999994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23"/>
      <c r="B66" s="36" t="s">
        <v>560</v>
      </c>
      <c r="C66" s="43">
        <v>33</v>
      </c>
      <c r="D66" s="73">
        <v>1364275.7575757576</v>
      </c>
      <c r="E66" s="43">
        <v>5945.4108484848484</v>
      </c>
      <c r="F66" s="37"/>
      <c r="G66" s="36" t="s">
        <v>567</v>
      </c>
      <c r="H66" s="43">
        <v>6</v>
      </c>
      <c r="I66" s="73">
        <v>403990</v>
      </c>
      <c r="J66" s="43">
        <v>1750.8493333333333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23"/>
      <c r="B67" s="36" t="s">
        <v>589</v>
      </c>
      <c r="C67" s="43">
        <v>33</v>
      </c>
      <c r="D67" s="73">
        <v>602598.33696969692</v>
      </c>
      <c r="E67" s="43">
        <v>2633.0872727272726</v>
      </c>
      <c r="F67" s="37"/>
      <c r="G67" s="36" t="s">
        <v>589</v>
      </c>
      <c r="H67" s="43">
        <v>5</v>
      </c>
      <c r="I67" s="73">
        <v>575232.34399999992</v>
      </c>
      <c r="J67" s="43">
        <v>2492.7699999999995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x14ac:dyDescent="0.55000000000000004">
      <c r="A68" s="23"/>
      <c r="B68" s="36" t="s">
        <v>593</v>
      </c>
      <c r="C68" s="43">
        <v>29</v>
      </c>
      <c r="D68" s="73">
        <v>607306.57172413787</v>
      </c>
      <c r="E68" s="43">
        <v>2652.7998620689655</v>
      </c>
      <c r="F68" s="37"/>
      <c r="G68" s="36" t="s">
        <v>562</v>
      </c>
      <c r="H68" s="43">
        <v>3</v>
      </c>
      <c r="I68" s="73">
        <v>685173.66666666663</v>
      </c>
      <c r="J68" s="43">
        <v>2969.0733333333333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x14ac:dyDescent="0.55000000000000004">
      <c r="A69" s="23"/>
      <c r="B69" s="36" t="s">
        <v>610</v>
      </c>
      <c r="C69" s="43">
        <v>28</v>
      </c>
      <c r="D69" s="73">
        <v>989335.3871428573</v>
      </c>
      <c r="E69" s="43">
        <v>4338.2742857142857</v>
      </c>
      <c r="F69" s="37"/>
      <c r="G69" s="36" t="s">
        <v>571</v>
      </c>
      <c r="H69" s="43">
        <v>3</v>
      </c>
      <c r="I69" s="73">
        <v>519199.80666666664</v>
      </c>
      <c r="J69" s="43">
        <v>2250.0986666666663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x14ac:dyDescent="0.55000000000000004">
      <c r="A70" s="23"/>
      <c r="B70" s="36" t="s">
        <v>598</v>
      </c>
      <c r="C70" s="43">
        <v>22</v>
      </c>
      <c r="D70" s="73">
        <v>1110134.6400000001</v>
      </c>
      <c r="E70" s="43">
        <v>4850.2150909090915</v>
      </c>
      <c r="F70" s="37"/>
      <c r="G70" s="36" t="s">
        <v>604</v>
      </c>
      <c r="H70" s="43">
        <v>3</v>
      </c>
      <c r="I70" s="73">
        <v>799933.33333333337</v>
      </c>
      <c r="J70" s="43">
        <v>3466.2366666666662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x14ac:dyDescent="0.55000000000000004">
      <c r="A71" s="23"/>
      <c r="B71" s="36" t="s">
        <v>575</v>
      </c>
      <c r="C71" s="43">
        <v>21</v>
      </c>
      <c r="D71" s="73">
        <v>548498.73428571434</v>
      </c>
      <c r="E71" s="43">
        <v>2390.6702857142855</v>
      </c>
      <c r="F71" s="37"/>
      <c r="G71" s="36" t="s">
        <v>596</v>
      </c>
      <c r="H71" s="43">
        <v>3</v>
      </c>
      <c r="I71" s="73">
        <v>329180.61333333334</v>
      </c>
      <c r="J71" s="43">
        <v>1426.8239999999998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x14ac:dyDescent="0.55000000000000004">
      <c r="A72" s="23"/>
      <c r="B72" s="36" t="s">
        <v>572</v>
      </c>
      <c r="C72" s="43">
        <v>20</v>
      </c>
      <c r="D72" s="73">
        <v>516482.39500000002</v>
      </c>
      <c r="E72" s="43">
        <v>2256.8609000000001</v>
      </c>
      <c r="F72" s="37"/>
      <c r="G72" s="36" t="s">
        <v>607</v>
      </c>
      <c r="H72" s="43">
        <v>3</v>
      </c>
      <c r="I72" s="73">
        <v>521336.90666666668</v>
      </c>
      <c r="J72" s="43">
        <v>2259.1379999999999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x14ac:dyDescent="0.55000000000000004">
      <c r="A73" s="23"/>
      <c r="B73" s="36" t="s">
        <v>607</v>
      </c>
      <c r="C73" s="43">
        <v>19</v>
      </c>
      <c r="D73" s="73">
        <v>511116.87473684206</v>
      </c>
      <c r="E73" s="43">
        <v>2247.9509473684211</v>
      </c>
      <c r="F73" s="37"/>
      <c r="G73" s="36" t="s">
        <v>609</v>
      </c>
      <c r="H73" s="43">
        <v>3</v>
      </c>
      <c r="I73" s="73">
        <v>521336.90666666668</v>
      </c>
      <c r="J73" s="43">
        <v>2259.1379999999999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x14ac:dyDescent="0.55000000000000004">
      <c r="A74" s="23"/>
      <c r="B74" s="36" t="s">
        <v>596</v>
      </c>
      <c r="C74" s="43">
        <v>19</v>
      </c>
      <c r="D74" s="73">
        <v>307534.55789473688</v>
      </c>
      <c r="E74" s="43">
        <v>1337.0102105263159</v>
      </c>
      <c r="F74" s="37"/>
      <c r="G74" s="36" t="s">
        <v>591</v>
      </c>
      <c r="H74" s="43">
        <v>2</v>
      </c>
      <c r="I74" s="73">
        <v>933919.79999999993</v>
      </c>
      <c r="J74" s="43">
        <v>4046.8399999999997</v>
      </c>
      <c r="K74" s="37"/>
      <c r="M74" s="37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x14ac:dyDescent="0.55000000000000004">
      <c r="A75" s="23"/>
      <c r="B75" s="36" t="s">
        <v>586</v>
      </c>
      <c r="C75" s="43">
        <v>18</v>
      </c>
      <c r="D75" s="73">
        <v>704156.0555555555</v>
      </c>
      <c r="E75" s="43">
        <v>3113.9431111111107</v>
      </c>
      <c r="F75" s="37"/>
      <c r="G75" s="36" t="s">
        <v>603</v>
      </c>
      <c r="H75" s="43">
        <v>2</v>
      </c>
      <c r="I75" s="73">
        <v>363023</v>
      </c>
      <c r="J75" s="43">
        <v>1572.8439999999998</v>
      </c>
      <c r="K75" s="37"/>
      <c r="M75" s="37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x14ac:dyDescent="0.55000000000000004">
      <c r="A76" s="23"/>
      <c r="B76" s="36" t="s">
        <v>571</v>
      </c>
      <c r="C76" s="43">
        <v>18</v>
      </c>
      <c r="D76" s="73">
        <v>519220.29444444436</v>
      </c>
      <c r="E76" s="43">
        <v>2268.3155555555554</v>
      </c>
      <c r="F76" s="37"/>
      <c r="G76" s="36" t="s">
        <v>602</v>
      </c>
      <c r="H76" s="43">
        <v>2</v>
      </c>
      <c r="I76" s="73">
        <v>749455.40999999992</v>
      </c>
      <c r="J76" s="43">
        <v>3247.9019999999996</v>
      </c>
      <c r="K76" s="37"/>
      <c r="M76" s="37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x14ac:dyDescent="0.55000000000000004">
      <c r="A77" s="23"/>
      <c r="B77" s="36" t="s">
        <v>591</v>
      </c>
      <c r="C77" s="43">
        <v>15</v>
      </c>
      <c r="D77" s="73">
        <v>544064.196</v>
      </c>
      <c r="E77" s="43">
        <v>2387.7746666666662</v>
      </c>
      <c r="F77" s="37"/>
      <c r="G77" s="36" t="s">
        <v>597</v>
      </c>
      <c r="H77" s="43">
        <v>2</v>
      </c>
      <c r="I77" s="73">
        <v>679100.79999999993</v>
      </c>
      <c r="J77" s="43">
        <v>2943.346</v>
      </c>
      <c r="K77" s="37"/>
      <c r="M77" s="37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x14ac:dyDescent="0.55000000000000004">
      <c r="A78" s="23"/>
      <c r="B78" s="36" t="s">
        <v>562</v>
      </c>
      <c r="C78" s="43">
        <v>15</v>
      </c>
      <c r="D78" s="73">
        <v>588821.37733333337</v>
      </c>
      <c r="E78" s="43">
        <v>2576.3438666666666</v>
      </c>
      <c r="F78" s="37"/>
      <c r="G78" s="36" t="s">
        <v>569</v>
      </c>
      <c r="H78" s="43">
        <v>2</v>
      </c>
      <c r="I78" s="73">
        <v>803913.12</v>
      </c>
      <c r="J78" s="43">
        <v>3483.62</v>
      </c>
      <c r="K78" s="37"/>
      <c r="M78" s="37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x14ac:dyDescent="0.55000000000000004">
      <c r="A79" s="23"/>
      <c r="B79" s="36" t="s">
        <v>566</v>
      </c>
      <c r="C79" s="43">
        <v>12</v>
      </c>
      <c r="D79" s="73">
        <v>865060.35666666657</v>
      </c>
      <c r="E79" s="43">
        <v>3762.3113333333336</v>
      </c>
      <c r="F79" s="37"/>
      <c r="G79" s="36" t="s">
        <v>572</v>
      </c>
      <c r="H79" s="43">
        <v>2</v>
      </c>
      <c r="I79" s="73">
        <v>521336.67</v>
      </c>
      <c r="J79" s="43">
        <v>2259.1379999999999</v>
      </c>
      <c r="K79" s="37"/>
      <c r="M79" s="37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x14ac:dyDescent="0.55000000000000004">
      <c r="A80" s="23"/>
      <c r="B80" s="36" t="s">
        <v>555</v>
      </c>
      <c r="C80" s="43">
        <v>10</v>
      </c>
      <c r="D80" s="73">
        <v>860662</v>
      </c>
      <c r="E80" s="43">
        <v>3776.6683999999996</v>
      </c>
      <c r="F80" s="37"/>
      <c r="G80" s="36" t="s">
        <v>566</v>
      </c>
      <c r="H80" s="43">
        <v>2</v>
      </c>
      <c r="I80" s="73">
        <v>1073297.77</v>
      </c>
      <c r="J80" s="43">
        <v>4650.7370000000001</v>
      </c>
      <c r="K80" s="37"/>
      <c r="M80" s="37"/>
      <c r="N80" s="37"/>
      <c r="O80" s="37"/>
      <c r="P80" s="3"/>
      <c r="Q80" s="3"/>
      <c r="R80" s="3"/>
      <c r="S80" s="3"/>
      <c r="T80" s="3"/>
      <c r="U80" s="3"/>
      <c r="V80" s="3"/>
    </row>
    <row r="81" spans="1:22" x14ac:dyDescent="0.55000000000000004">
      <c r="A81" s="23"/>
      <c r="B81" s="36" t="s">
        <v>567</v>
      </c>
      <c r="C81" s="43">
        <v>9</v>
      </c>
      <c r="D81" s="73">
        <v>434204.44444444444</v>
      </c>
      <c r="E81" s="43">
        <v>1888.7484444444444</v>
      </c>
      <c r="F81" s="37"/>
      <c r="G81" s="36" t="s">
        <v>585</v>
      </c>
      <c r="H81" s="43">
        <v>2</v>
      </c>
      <c r="I81" s="73">
        <v>261800.43</v>
      </c>
      <c r="J81" s="43">
        <v>1134.7839999999999</v>
      </c>
      <c r="K81" s="37"/>
      <c r="M81" s="37"/>
      <c r="N81" s="37"/>
      <c r="O81" s="37"/>
      <c r="P81" s="3"/>
      <c r="Q81" s="3"/>
      <c r="R81" s="3"/>
      <c r="S81" s="3"/>
      <c r="T81" s="3"/>
      <c r="U81" s="3"/>
      <c r="V81" s="3"/>
    </row>
    <row r="82" spans="1:22" x14ac:dyDescent="0.55000000000000004">
      <c r="A82" s="23"/>
      <c r="B82" s="36" t="s">
        <v>585</v>
      </c>
      <c r="C82" s="43">
        <v>9</v>
      </c>
      <c r="D82" s="73">
        <v>345838.17555555556</v>
      </c>
      <c r="E82" s="43">
        <v>1503.048</v>
      </c>
      <c r="F82" s="37"/>
      <c r="G82" s="36" t="s">
        <v>610</v>
      </c>
      <c r="H82" s="43">
        <v>2</v>
      </c>
      <c r="I82" s="73">
        <v>678811.12</v>
      </c>
      <c r="J82" s="43">
        <v>2941.2599999999998</v>
      </c>
      <c r="K82" s="37"/>
      <c r="M82" s="37"/>
      <c r="N82" s="37"/>
      <c r="O82" s="37"/>
      <c r="P82" s="3"/>
      <c r="Q82" s="3"/>
      <c r="R82" s="3"/>
      <c r="S82" s="3"/>
      <c r="T82" s="3"/>
      <c r="U82" s="3"/>
      <c r="V82" s="3"/>
    </row>
    <row r="83" spans="1:22" x14ac:dyDescent="0.55000000000000004">
      <c r="A83" s="23"/>
      <c r="B83" s="36" t="s">
        <v>599</v>
      </c>
      <c r="C83" s="43">
        <v>8</v>
      </c>
      <c r="D83" s="73">
        <v>409331.64250000002</v>
      </c>
      <c r="E83" s="43">
        <v>1787.93525</v>
      </c>
      <c r="F83" s="37"/>
      <c r="G83" s="36" t="s">
        <v>556</v>
      </c>
      <c r="H83" s="43">
        <v>2</v>
      </c>
      <c r="I83" s="73">
        <v>506272.6</v>
      </c>
      <c r="J83" s="43">
        <v>2193.4289999999996</v>
      </c>
      <c r="K83" s="37"/>
      <c r="M83" s="37"/>
      <c r="N83" s="37"/>
      <c r="O83" s="37"/>
      <c r="P83" s="3"/>
      <c r="Q83" s="3"/>
      <c r="R83" s="3"/>
      <c r="S83" s="3"/>
      <c r="T83" s="3"/>
      <c r="U83" s="3"/>
      <c r="V83" s="3"/>
    </row>
    <row r="84" spans="1:22" x14ac:dyDescent="0.55000000000000004">
      <c r="A84" s="23"/>
      <c r="B84" s="36" t="s">
        <v>557</v>
      </c>
      <c r="C84" s="43">
        <v>7</v>
      </c>
      <c r="D84" s="73">
        <v>470803.02857142856</v>
      </c>
      <c r="E84" s="43">
        <v>2044.5397142857141</v>
      </c>
      <c r="F84" s="37"/>
      <c r="G84" s="36" t="s">
        <v>608</v>
      </c>
      <c r="H84" s="43">
        <v>1</v>
      </c>
      <c r="I84" s="73">
        <v>710000</v>
      </c>
      <c r="J84" s="43">
        <v>3076.85</v>
      </c>
      <c r="K84" s="37"/>
      <c r="M84" s="37"/>
      <c r="N84" s="37"/>
      <c r="O84" s="37"/>
      <c r="P84" s="3"/>
      <c r="Q84" s="3"/>
      <c r="R84" s="3"/>
      <c r="S84" s="3"/>
      <c r="T84" s="3"/>
      <c r="U84" s="3"/>
      <c r="V84" s="3"/>
    </row>
    <row r="85" spans="1:22" x14ac:dyDescent="0.55000000000000004">
      <c r="A85" s="23"/>
      <c r="B85" s="36" t="s">
        <v>602</v>
      </c>
      <c r="C85" s="43">
        <v>7</v>
      </c>
      <c r="D85" s="73">
        <v>766423.27714285708</v>
      </c>
      <c r="E85" s="43">
        <v>3324.4742857142855</v>
      </c>
      <c r="F85" s="37"/>
      <c r="G85" s="36" t="s">
        <v>582</v>
      </c>
      <c r="H85" s="43">
        <v>1</v>
      </c>
      <c r="I85" s="73">
        <v>248500</v>
      </c>
      <c r="J85" s="43">
        <v>1076.376</v>
      </c>
      <c r="K85" s="37"/>
      <c r="M85" s="37"/>
      <c r="N85" s="37"/>
      <c r="O85" s="37"/>
      <c r="P85" s="3"/>
      <c r="Q85" s="3"/>
      <c r="R85" s="3"/>
      <c r="S85" s="3"/>
      <c r="T85" s="3"/>
      <c r="U85" s="3"/>
      <c r="V85" s="3"/>
    </row>
    <row r="86" spans="1:22" x14ac:dyDescent="0.55000000000000004">
      <c r="A86" s="23"/>
      <c r="B86" s="36" t="s">
        <v>584</v>
      </c>
      <c r="C86" s="43">
        <v>7</v>
      </c>
      <c r="D86" s="73">
        <v>303948.18285714282</v>
      </c>
      <c r="E86" s="43">
        <v>1331.7899999999997</v>
      </c>
      <c r="F86" s="37"/>
      <c r="G86" s="36" t="s">
        <v>599</v>
      </c>
      <c r="H86" s="43">
        <v>1</v>
      </c>
      <c r="I86" s="73">
        <v>375486.33999999997</v>
      </c>
      <c r="J86" s="43">
        <v>1627.08</v>
      </c>
      <c r="K86" s="37"/>
      <c r="M86" s="37"/>
      <c r="N86" s="37"/>
      <c r="O86" s="37"/>
      <c r="P86" s="3"/>
      <c r="Q86" s="3"/>
      <c r="R86" s="3"/>
      <c r="S86" s="3"/>
      <c r="T86" s="3"/>
      <c r="U86" s="3"/>
      <c r="V86" s="3"/>
    </row>
    <row r="87" spans="1:22" x14ac:dyDescent="0.55000000000000004">
      <c r="A87" s="23"/>
      <c r="B87" s="36" t="s">
        <v>603</v>
      </c>
      <c r="C87" s="43">
        <v>6</v>
      </c>
      <c r="D87" s="73">
        <v>502007</v>
      </c>
      <c r="E87" s="43">
        <v>2165.3176666666664</v>
      </c>
      <c r="F87" s="37"/>
      <c r="G87" s="36" t="s">
        <v>563</v>
      </c>
      <c r="H87" s="43">
        <v>1</v>
      </c>
      <c r="I87" s="73">
        <v>568000</v>
      </c>
      <c r="J87" s="43">
        <v>2461.48</v>
      </c>
      <c r="K87" s="37"/>
      <c r="M87" s="37"/>
      <c r="N87" s="37"/>
      <c r="O87" s="37"/>
      <c r="P87" s="3"/>
      <c r="Q87" s="3"/>
      <c r="R87" s="3"/>
      <c r="S87" s="3"/>
      <c r="T87" s="3"/>
      <c r="U87" s="3"/>
      <c r="V87" s="3"/>
    </row>
    <row r="88" spans="1:22" x14ac:dyDescent="0.55000000000000004">
      <c r="A88" s="23"/>
      <c r="B88" s="36" t="s">
        <v>569</v>
      </c>
      <c r="C88" s="43">
        <v>6</v>
      </c>
      <c r="D88" s="73">
        <v>637059.32666666666</v>
      </c>
      <c r="E88" s="43">
        <v>2761.2146666666667</v>
      </c>
      <c r="F88" s="37"/>
      <c r="G88" s="36" t="s">
        <v>568</v>
      </c>
      <c r="H88" s="43">
        <v>1</v>
      </c>
      <c r="I88" s="73">
        <v>2463526.7599999998</v>
      </c>
      <c r="J88" s="43">
        <v>10676.147999999999</v>
      </c>
      <c r="K88" s="37"/>
      <c r="M88" s="37"/>
      <c r="N88" s="37"/>
      <c r="O88" s="37"/>
      <c r="P88" s="3"/>
      <c r="Q88" s="3"/>
      <c r="R88" s="3"/>
      <c r="S88" s="3"/>
      <c r="T88" s="3"/>
      <c r="U88" s="3"/>
      <c r="V88" s="3"/>
    </row>
    <row r="89" spans="1:22" x14ac:dyDescent="0.55000000000000004">
      <c r="A89" s="23"/>
      <c r="B89" s="36" t="s">
        <v>582</v>
      </c>
      <c r="C89" s="43">
        <v>6</v>
      </c>
      <c r="D89" s="73">
        <v>265066.66666666669</v>
      </c>
      <c r="E89" s="43">
        <v>1150.4266666666665</v>
      </c>
      <c r="F89" s="37"/>
      <c r="G89" s="36" t="s">
        <v>590</v>
      </c>
      <c r="H89" s="43">
        <v>1</v>
      </c>
      <c r="I89" s="73">
        <v>2739180</v>
      </c>
      <c r="J89" s="43">
        <v>11869.339999999998</v>
      </c>
      <c r="K89" s="37"/>
      <c r="M89" s="37"/>
      <c r="N89" s="37"/>
      <c r="O89" s="37"/>
      <c r="P89" s="3"/>
      <c r="Q89" s="3"/>
      <c r="R89" s="3"/>
      <c r="S89" s="3"/>
      <c r="T89" s="3"/>
      <c r="U89" s="3"/>
      <c r="V89" s="3"/>
    </row>
    <row r="90" spans="1:22" x14ac:dyDescent="0.55000000000000004">
      <c r="A90" s="23"/>
      <c r="B90" s="36" t="s">
        <v>597</v>
      </c>
      <c r="C90" s="43">
        <v>6</v>
      </c>
      <c r="D90" s="73">
        <v>860964.93333333323</v>
      </c>
      <c r="E90" s="43">
        <v>3745.8146666666667</v>
      </c>
      <c r="F90" s="37"/>
      <c r="G90" s="36" t="s">
        <v>573</v>
      </c>
      <c r="H90" s="43">
        <v>1</v>
      </c>
      <c r="I90" s="73">
        <v>521337.37999999995</v>
      </c>
      <c r="J90" s="43">
        <v>2259.1379999999999</v>
      </c>
      <c r="K90" s="37"/>
      <c r="M90" s="37"/>
      <c r="N90" s="37"/>
      <c r="O90" s="37"/>
      <c r="P90" s="3"/>
      <c r="Q90" s="3"/>
      <c r="R90" s="3"/>
      <c r="S90" s="3"/>
      <c r="T90" s="3"/>
      <c r="U90" s="3"/>
      <c r="V90" s="3"/>
    </row>
    <row r="91" spans="1:22" x14ac:dyDescent="0.55000000000000004">
      <c r="A91" s="23"/>
      <c r="B91" s="36" t="s">
        <v>558</v>
      </c>
      <c r="C91" s="43">
        <v>5</v>
      </c>
      <c r="D91" s="73">
        <v>443210.31999999995</v>
      </c>
      <c r="E91" s="43">
        <v>1933.6871999999998</v>
      </c>
      <c r="F91" s="37"/>
      <c r="G91" s="36" t="s">
        <v>558</v>
      </c>
      <c r="H91" s="43">
        <v>1</v>
      </c>
      <c r="I91" s="73">
        <v>443210.39999999997</v>
      </c>
      <c r="J91" s="43">
        <v>1921.2059999999999</v>
      </c>
      <c r="K91" s="37"/>
      <c r="M91" s="37"/>
      <c r="N91" s="37"/>
      <c r="O91" s="37"/>
      <c r="P91" s="3"/>
      <c r="Q91" s="3"/>
      <c r="R91" s="3"/>
      <c r="S91" s="3"/>
      <c r="T91" s="3"/>
      <c r="U91" s="3"/>
      <c r="V91" s="3"/>
    </row>
    <row r="92" spans="1:22" x14ac:dyDescent="0.55000000000000004">
      <c r="A92" s="23"/>
      <c r="B92" s="36" t="s">
        <v>556</v>
      </c>
      <c r="C92" s="43">
        <v>4</v>
      </c>
      <c r="D92" s="73">
        <v>420158.12</v>
      </c>
      <c r="E92" s="43">
        <v>1821.5994999999998</v>
      </c>
      <c r="F92" s="37"/>
      <c r="G92" s="36" t="s">
        <v>593</v>
      </c>
      <c r="H92" s="43">
        <v>1</v>
      </c>
      <c r="I92" s="73">
        <v>918044.2</v>
      </c>
      <c r="J92" s="43">
        <v>3978.0019999999995</v>
      </c>
      <c r="K92" s="37"/>
      <c r="M92" s="37"/>
      <c r="N92" s="37"/>
      <c r="O92" s="37"/>
      <c r="P92" s="3"/>
      <c r="Q92" s="3"/>
      <c r="R92" s="3"/>
      <c r="S92" s="3"/>
      <c r="T92" s="3"/>
      <c r="U92" s="3"/>
      <c r="V92" s="3"/>
    </row>
    <row r="93" spans="1:22" x14ac:dyDescent="0.55000000000000004">
      <c r="A93" s="23"/>
      <c r="B93" s="36" t="s">
        <v>590</v>
      </c>
      <c r="C93" s="43">
        <v>4</v>
      </c>
      <c r="D93" s="73">
        <v>2881890</v>
      </c>
      <c r="E93" s="43">
        <v>12732.944</v>
      </c>
      <c r="F93" s="37"/>
      <c r="G93" s="36" t="s">
        <v>611</v>
      </c>
      <c r="H93" s="43">
        <v>1</v>
      </c>
      <c r="I93" s="73">
        <v>387305</v>
      </c>
      <c r="J93" s="43">
        <v>1679.2299999999998</v>
      </c>
      <c r="K93" s="37"/>
      <c r="M93" s="37"/>
      <c r="N93" s="37"/>
      <c r="O93" s="37"/>
      <c r="P93" s="3"/>
      <c r="Q93" s="3"/>
      <c r="R93" s="3"/>
      <c r="S93" s="3"/>
      <c r="T93" s="3"/>
      <c r="U93" s="3"/>
      <c r="V93" s="3"/>
    </row>
    <row r="94" spans="1:22" x14ac:dyDescent="0.55000000000000004">
      <c r="A94" s="23"/>
      <c r="B94" s="36" t="s">
        <v>570</v>
      </c>
      <c r="C94" s="43">
        <v>3</v>
      </c>
      <c r="D94" s="73">
        <v>266013.33333333331</v>
      </c>
      <c r="E94" s="43">
        <v>1163.9880000000001</v>
      </c>
      <c r="F94" s="37"/>
      <c r="G94" s="36" t="s">
        <v>584</v>
      </c>
      <c r="H94" s="43">
        <v>1</v>
      </c>
      <c r="I94" s="73">
        <v>299338.83999999997</v>
      </c>
      <c r="J94" s="43">
        <v>1297.492</v>
      </c>
      <c r="K94" s="37"/>
      <c r="M94" s="37"/>
      <c r="N94" s="37"/>
      <c r="O94" s="37"/>
      <c r="P94" s="3"/>
      <c r="Q94" s="3"/>
      <c r="R94" s="3"/>
      <c r="S94" s="3"/>
      <c r="T94" s="3"/>
      <c r="U94" s="3"/>
      <c r="V94" s="3"/>
    </row>
    <row r="95" spans="1:22" x14ac:dyDescent="0.55000000000000004">
      <c r="A95" s="23"/>
      <c r="B95" s="36" t="s">
        <v>563</v>
      </c>
      <c r="C95" s="43">
        <v>3</v>
      </c>
      <c r="D95" s="73">
        <v>615333.33333333337</v>
      </c>
      <c r="E95" s="43">
        <v>2730.5740000000001</v>
      </c>
      <c r="F95" s="37"/>
      <c r="G95" s="36" t="s">
        <v>570</v>
      </c>
      <c r="H95" s="43">
        <v>0</v>
      </c>
      <c r="I95" s="73">
        <v>0</v>
      </c>
      <c r="J95" s="43">
        <v>0</v>
      </c>
      <c r="K95" s="37"/>
      <c r="M95" s="37"/>
      <c r="N95" s="37"/>
      <c r="O95" s="37"/>
      <c r="P95" s="3"/>
      <c r="Q95" s="3"/>
      <c r="R95" s="3"/>
      <c r="S95" s="3"/>
      <c r="T95" s="3"/>
      <c r="U95" s="3"/>
      <c r="V95" s="3"/>
    </row>
    <row r="96" spans="1:22" x14ac:dyDescent="0.55000000000000004">
      <c r="A96" s="23"/>
      <c r="B96" s="36" t="s">
        <v>561</v>
      </c>
      <c r="C96" s="43">
        <v>3</v>
      </c>
      <c r="D96" s="73">
        <v>2674333.3333333335</v>
      </c>
      <c r="E96" s="43">
        <v>11793.548666666667</v>
      </c>
      <c r="F96" s="37"/>
      <c r="G96" s="36" t="s">
        <v>586</v>
      </c>
      <c r="H96" s="43">
        <v>0</v>
      </c>
      <c r="I96" s="73">
        <v>0</v>
      </c>
      <c r="J96" s="43">
        <v>0</v>
      </c>
      <c r="K96" s="37"/>
      <c r="M96" s="37"/>
      <c r="N96" s="37"/>
      <c r="O96" s="37"/>
      <c r="P96" s="3"/>
      <c r="Q96" s="3"/>
      <c r="R96" s="3"/>
      <c r="S96" s="3"/>
      <c r="T96" s="3"/>
      <c r="U96" s="3"/>
      <c r="V96" s="3"/>
    </row>
    <row r="97" spans="1:28" x14ac:dyDescent="0.55000000000000004">
      <c r="A97" s="23"/>
      <c r="B97" s="36" t="s">
        <v>576</v>
      </c>
      <c r="C97" s="43">
        <v>3</v>
      </c>
      <c r="D97" s="73">
        <v>416533.33333333331</v>
      </c>
      <c r="E97" s="43">
        <v>1826.5386666666666</v>
      </c>
      <c r="F97" s="37"/>
      <c r="G97" s="36" t="s">
        <v>612</v>
      </c>
      <c r="H97" s="43">
        <v>0</v>
      </c>
      <c r="I97" s="73">
        <v>0</v>
      </c>
      <c r="J97" s="43">
        <v>0</v>
      </c>
      <c r="K97" s="37"/>
      <c r="M97" s="37"/>
      <c r="N97" s="37"/>
      <c r="O97" s="37"/>
      <c r="P97" s="3"/>
      <c r="Q97" s="3"/>
      <c r="R97" s="3"/>
      <c r="S97" s="3"/>
      <c r="T97" s="3"/>
      <c r="U97" s="3"/>
      <c r="V97" s="3"/>
    </row>
    <row r="98" spans="1:28" x14ac:dyDescent="0.55000000000000004">
      <c r="A98" s="23"/>
      <c r="B98" s="36" t="s">
        <v>568</v>
      </c>
      <c r="C98" s="43">
        <v>2</v>
      </c>
      <c r="D98" s="73">
        <v>2463526.7599999998</v>
      </c>
      <c r="E98" s="43">
        <v>10683.449000000001</v>
      </c>
      <c r="F98" s="37"/>
      <c r="G98" s="36" t="s">
        <v>594</v>
      </c>
      <c r="H98" s="43">
        <v>0</v>
      </c>
      <c r="I98" s="73">
        <v>0</v>
      </c>
      <c r="J98" s="43">
        <v>0</v>
      </c>
      <c r="K98" s="37"/>
      <c r="M98" s="37"/>
      <c r="N98" s="37"/>
      <c r="O98" s="37"/>
      <c r="P98" s="3"/>
      <c r="Q98" s="3"/>
      <c r="R98" s="3"/>
      <c r="S98" s="3"/>
      <c r="T98" s="3"/>
      <c r="U98" s="3"/>
      <c r="V98" s="3"/>
    </row>
    <row r="99" spans="1:28" x14ac:dyDescent="0.55000000000000004">
      <c r="A99" s="23"/>
      <c r="B99" s="36" t="s">
        <v>612</v>
      </c>
      <c r="C99" s="43">
        <v>2</v>
      </c>
      <c r="D99" s="73">
        <v>702190</v>
      </c>
      <c r="E99" s="43">
        <v>3061.2049999999999</v>
      </c>
      <c r="F99" s="37"/>
      <c r="G99" s="36" t="s">
        <v>587</v>
      </c>
      <c r="H99" s="43">
        <v>0</v>
      </c>
      <c r="I99" s="73">
        <v>0</v>
      </c>
      <c r="J99" s="43">
        <v>0</v>
      </c>
      <c r="K99" s="37"/>
      <c r="M99" s="37"/>
      <c r="N99" s="37"/>
      <c r="O99" s="37"/>
      <c r="P99" s="3"/>
      <c r="Q99" s="3"/>
      <c r="R99" s="3"/>
      <c r="S99" s="3"/>
      <c r="T99" s="3"/>
      <c r="U99" s="3"/>
      <c r="V99" s="3"/>
    </row>
    <row r="100" spans="1:28" x14ac:dyDescent="0.55000000000000004">
      <c r="A100" s="23"/>
      <c r="B100" s="36" t="s">
        <v>577</v>
      </c>
      <c r="C100" s="43">
        <v>1</v>
      </c>
      <c r="D100" s="73">
        <v>2925910</v>
      </c>
      <c r="E100" s="43">
        <v>12697.482</v>
      </c>
      <c r="F100" s="37"/>
      <c r="G100" s="36" t="s">
        <v>595</v>
      </c>
      <c r="H100" s="43">
        <v>0</v>
      </c>
      <c r="I100" s="73">
        <v>0</v>
      </c>
      <c r="J100" s="43">
        <v>0</v>
      </c>
      <c r="K100" s="37"/>
      <c r="M100" s="37"/>
      <c r="N100" s="37"/>
      <c r="O100" s="37"/>
      <c r="P100" s="3"/>
      <c r="Q100" s="3"/>
      <c r="R100" s="3"/>
      <c r="S100" s="3"/>
      <c r="T100" s="3"/>
      <c r="U100" s="3"/>
      <c r="V100" s="3"/>
    </row>
    <row r="101" spans="1:28" x14ac:dyDescent="0.55000000000000004">
      <c r="A101" s="23"/>
      <c r="B101" s="36" t="s">
        <v>573</v>
      </c>
      <c r="C101" s="43">
        <v>1</v>
      </c>
      <c r="D101" s="73">
        <v>521337.37999999995</v>
      </c>
      <c r="E101" s="43">
        <v>2259.1379999999999</v>
      </c>
      <c r="F101" s="37"/>
      <c r="G101" s="36" t="s">
        <v>577</v>
      </c>
      <c r="H101" s="43">
        <v>0</v>
      </c>
      <c r="I101" s="73">
        <v>0</v>
      </c>
      <c r="J101" s="43">
        <v>0</v>
      </c>
      <c r="K101" s="37"/>
      <c r="M101" s="37"/>
      <c r="N101" s="37"/>
      <c r="O101" s="37"/>
      <c r="P101" s="3"/>
      <c r="Q101" s="3"/>
      <c r="R101" s="3"/>
      <c r="S101" s="3"/>
      <c r="T101" s="3"/>
      <c r="U101" s="3"/>
      <c r="V101" s="3"/>
    </row>
    <row r="102" spans="1:28" x14ac:dyDescent="0.55000000000000004">
      <c r="A102" s="23"/>
      <c r="B102" s="36" t="s">
        <v>605</v>
      </c>
      <c r="C102" s="43">
        <v>1</v>
      </c>
      <c r="D102" s="73">
        <v>994000</v>
      </c>
      <c r="E102" s="43">
        <v>4332.6219999999994</v>
      </c>
      <c r="F102" s="37"/>
      <c r="G102" s="36" t="s">
        <v>579</v>
      </c>
      <c r="H102" s="43">
        <v>0</v>
      </c>
      <c r="I102" s="73">
        <v>0</v>
      </c>
      <c r="J102" s="43">
        <v>0</v>
      </c>
      <c r="K102" s="37"/>
      <c r="M102" s="37"/>
      <c r="N102" s="37"/>
      <c r="O102" s="37"/>
      <c r="P102" s="3"/>
      <c r="Q102" s="3"/>
      <c r="R102" s="3"/>
      <c r="S102" s="3"/>
      <c r="T102" s="3"/>
      <c r="U102" s="3"/>
      <c r="V102" s="3"/>
    </row>
    <row r="103" spans="1:28" x14ac:dyDescent="0.55000000000000004">
      <c r="A103" s="23"/>
      <c r="B103" s="36" t="s">
        <v>578</v>
      </c>
      <c r="C103" s="43">
        <v>1</v>
      </c>
      <c r="D103" s="73">
        <v>390500</v>
      </c>
      <c r="E103" s="43">
        <v>1702.1759999999999</v>
      </c>
      <c r="F103" s="37"/>
      <c r="G103" s="36" t="s">
        <v>578</v>
      </c>
      <c r="H103" s="43">
        <v>0</v>
      </c>
      <c r="I103" s="73">
        <v>0</v>
      </c>
      <c r="J103" s="43">
        <v>0</v>
      </c>
      <c r="K103" s="37"/>
      <c r="M103" s="37"/>
      <c r="N103" s="37"/>
      <c r="O103" s="37"/>
      <c r="P103" s="3"/>
      <c r="Q103" s="3"/>
      <c r="R103" s="3"/>
      <c r="S103" s="3"/>
      <c r="T103" s="3"/>
      <c r="U103" s="3"/>
      <c r="V103" s="3"/>
    </row>
    <row r="104" spans="1:28" x14ac:dyDescent="0.55000000000000004">
      <c r="A104" s="23"/>
      <c r="B104" s="36" t="s">
        <v>608</v>
      </c>
      <c r="C104" s="43">
        <v>1</v>
      </c>
      <c r="D104" s="73">
        <v>710000</v>
      </c>
      <c r="E104" s="43">
        <v>3076.85</v>
      </c>
      <c r="F104" s="37"/>
      <c r="G104" s="36" t="s">
        <v>580</v>
      </c>
      <c r="H104" s="43">
        <v>0</v>
      </c>
      <c r="I104" s="73">
        <v>0</v>
      </c>
      <c r="J104" s="43">
        <v>0</v>
      </c>
      <c r="K104" s="37"/>
      <c r="M104" s="37"/>
      <c r="N104" s="37"/>
      <c r="O104" s="37"/>
      <c r="P104" s="3"/>
      <c r="Q104" s="3"/>
      <c r="R104" s="3"/>
      <c r="S104" s="3"/>
      <c r="T104" s="3"/>
      <c r="U104" s="3"/>
      <c r="V104" s="3"/>
    </row>
    <row r="105" spans="1:28" x14ac:dyDescent="0.55000000000000004">
      <c r="A105" s="23"/>
      <c r="B105" s="36" t="s">
        <v>565</v>
      </c>
      <c r="C105" s="43">
        <v>1</v>
      </c>
      <c r="D105" s="73">
        <v>451490.42</v>
      </c>
      <c r="E105" s="43">
        <v>2031.7639999999999</v>
      </c>
      <c r="F105" s="37"/>
      <c r="G105" s="36" t="s">
        <v>605</v>
      </c>
      <c r="H105" s="43">
        <v>0</v>
      </c>
      <c r="I105" s="73">
        <v>0</v>
      </c>
      <c r="J105" s="43">
        <v>0</v>
      </c>
      <c r="K105" s="37"/>
      <c r="M105" s="37"/>
      <c r="N105" s="37"/>
      <c r="O105" s="37"/>
      <c r="P105" s="3"/>
      <c r="Q105" s="3"/>
      <c r="R105" s="3"/>
      <c r="S105" s="3"/>
      <c r="T105" s="3"/>
      <c r="U105" s="3"/>
      <c r="V105" s="3"/>
    </row>
    <row r="106" spans="1:28" x14ac:dyDescent="0.55000000000000004">
      <c r="A106" s="23"/>
      <c r="B106" s="36" t="s">
        <v>613</v>
      </c>
      <c r="C106" s="43">
        <v>1</v>
      </c>
      <c r="D106" s="73">
        <v>506658.83999999997</v>
      </c>
      <c r="E106" s="43">
        <v>2261.2239999999997</v>
      </c>
      <c r="F106" s="37"/>
      <c r="G106" s="36" t="s">
        <v>557</v>
      </c>
      <c r="H106" s="43">
        <v>0</v>
      </c>
      <c r="I106" s="73">
        <v>0</v>
      </c>
      <c r="J106" s="43">
        <v>0</v>
      </c>
      <c r="K106" s="37"/>
      <c r="M106" s="37"/>
      <c r="N106" s="37"/>
      <c r="O106" s="37"/>
      <c r="P106" s="3"/>
      <c r="Q106" s="3"/>
      <c r="R106" s="3"/>
      <c r="S106" s="3"/>
      <c r="T106" s="3"/>
      <c r="U106" s="3"/>
      <c r="V106" s="3"/>
    </row>
    <row r="107" spans="1:28" s="26" customFormat="1" x14ac:dyDescent="0.55000000000000004">
      <c r="B107" s="36" t="s">
        <v>592</v>
      </c>
      <c r="C107" s="43">
        <v>1</v>
      </c>
      <c r="D107" s="73">
        <v>501918.87999999995</v>
      </c>
      <c r="E107" s="43">
        <v>2188.2139999999999</v>
      </c>
      <c r="F107" s="37"/>
      <c r="G107" s="36" t="s">
        <v>588</v>
      </c>
      <c r="H107" s="43">
        <v>0</v>
      </c>
      <c r="I107" s="73">
        <v>0</v>
      </c>
      <c r="J107" s="43">
        <v>0</v>
      </c>
      <c r="K107" s="37"/>
      <c r="M107" s="37"/>
      <c r="N107" s="37"/>
      <c r="O107" s="37"/>
      <c r="P107" s="3"/>
      <c r="Q107" s="3"/>
      <c r="R107" s="3"/>
      <c r="S107" s="3"/>
      <c r="T107" s="3"/>
      <c r="U107" s="3"/>
      <c r="V107" s="3"/>
      <c r="W107" s="1"/>
      <c r="X107" s="1"/>
      <c r="Y107" s="1"/>
      <c r="Z107" s="1"/>
      <c r="AA107" s="1"/>
      <c r="AB107" s="1"/>
    </row>
    <row r="108" spans="1:28" s="26" customFormat="1" x14ac:dyDescent="0.55000000000000004">
      <c r="B108" s="36" t="s">
        <v>574</v>
      </c>
      <c r="C108" s="43">
        <v>1</v>
      </c>
      <c r="D108" s="73">
        <v>823600</v>
      </c>
      <c r="E108" s="43">
        <v>3612.9519999999998</v>
      </c>
      <c r="F108" s="37"/>
      <c r="G108" s="36" t="s">
        <v>565</v>
      </c>
      <c r="H108" s="43">
        <v>0</v>
      </c>
      <c r="I108" s="73">
        <v>0</v>
      </c>
      <c r="J108" s="43">
        <v>0</v>
      </c>
      <c r="K108" s="37"/>
      <c r="M108" s="37"/>
      <c r="N108" s="37"/>
      <c r="O108" s="37"/>
      <c r="P108" s="3"/>
      <c r="Q108" s="3"/>
      <c r="R108" s="3"/>
      <c r="S108" s="3"/>
      <c r="T108" s="3"/>
      <c r="U108" s="3"/>
      <c r="V108" s="3"/>
      <c r="W108" s="1"/>
      <c r="X108" s="1"/>
      <c r="Y108" s="1"/>
      <c r="Z108" s="1"/>
      <c r="AA108" s="1"/>
      <c r="AB108" s="1"/>
    </row>
    <row r="109" spans="1:28" s="26" customFormat="1" x14ac:dyDescent="0.55000000000000004">
      <c r="B109" s="36" t="s">
        <v>595</v>
      </c>
      <c r="C109" s="43">
        <v>0</v>
      </c>
      <c r="D109" s="73">
        <v>0</v>
      </c>
      <c r="E109" s="43">
        <v>0</v>
      </c>
      <c r="F109" s="37"/>
      <c r="G109" s="36" t="s">
        <v>576</v>
      </c>
      <c r="H109" s="43">
        <v>0</v>
      </c>
      <c r="I109" s="73">
        <v>0</v>
      </c>
      <c r="J109" s="43">
        <v>0</v>
      </c>
      <c r="K109" s="37"/>
      <c r="M109" s="37"/>
      <c r="N109" s="37"/>
      <c r="O109" s="37"/>
      <c r="P109" s="3"/>
      <c r="Q109" s="3"/>
      <c r="R109" s="3"/>
      <c r="S109" s="3"/>
      <c r="T109" s="3"/>
      <c r="U109" s="3"/>
      <c r="V109" s="3"/>
      <c r="W109" s="1"/>
      <c r="X109" s="1"/>
      <c r="Y109" s="1"/>
      <c r="Z109" s="1"/>
      <c r="AA109" s="1"/>
      <c r="AB109" s="1"/>
    </row>
    <row r="110" spans="1:28" x14ac:dyDescent="0.55000000000000004">
      <c r="B110" s="36" t="s">
        <v>580</v>
      </c>
      <c r="C110" s="43">
        <v>0</v>
      </c>
      <c r="D110" s="73">
        <v>0</v>
      </c>
      <c r="E110" s="43">
        <v>0</v>
      </c>
      <c r="F110" s="37"/>
      <c r="G110" s="36" t="s">
        <v>561</v>
      </c>
      <c r="H110" s="43">
        <v>0</v>
      </c>
      <c r="I110" s="73">
        <v>0</v>
      </c>
      <c r="J110" s="43">
        <v>0</v>
      </c>
      <c r="K110" s="37"/>
      <c r="M110" s="37"/>
      <c r="N110" s="37"/>
      <c r="O110" s="37"/>
      <c r="P110" s="3"/>
      <c r="Q110" s="3"/>
      <c r="R110" s="3"/>
      <c r="S110" s="3"/>
      <c r="T110" s="3"/>
      <c r="U110" s="3"/>
      <c r="V110" s="3"/>
    </row>
    <row r="111" spans="1:28" x14ac:dyDescent="0.55000000000000004">
      <c r="B111" s="36" t="s">
        <v>587</v>
      </c>
      <c r="C111" s="43">
        <v>0</v>
      </c>
      <c r="D111" s="73">
        <v>0</v>
      </c>
      <c r="E111" s="43">
        <v>0</v>
      </c>
      <c r="F111" s="37"/>
      <c r="G111" s="36" t="s">
        <v>592</v>
      </c>
      <c r="H111" s="43">
        <v>0</v>
      </c>
      <c r="I111" s="73">
        <v>0</v>
      </c>
      <c r="J111" s="43">
        <v>0</v>
      </c>
      <c r="K111" s="37"/>
      <c r="M111" s="37"/>
      <c r="N111" s="37"/>
      <c r="O111" s="37"/>
      <c r="P111" s="3"/>
      <c r="Q111" s="3"/>
      <c r="R111" s="3"/>
      <c r="S111" s="3"/>
      <c r="T111" s="3"/>
      <c r="U111" s="3"/>
      <c r="V111" s="3"/>
    </row>
    <row r="112" spans="1:28" x14ac:dyDescent="0.55000000000000004">
      <c r="B112" s="36" t="s">
        <v>601</v>
      </c>
      <c r="C112" s="43">
        <v>0</v>
      </c>
      <c r="D112" s="73">
        <v>0</v>
      </c>
      <c r="E112" s="43">
        <v>0</v>
      </c>
      <c r="F112" s="37"/>
      <c r="G112" s="36" t="s">
        <v>601</v>
      </c>
      <c r="H112" s="43">
        <v>0</v>
      </c>
      <c r="I112" s="73">
        <v>0</v>
      </c>
      <c r="J112" s="43">
        <v>0</v>
      </c>
      <c r="K112" s="37"/>
      <c r="M112" s="37"/>
      <c r="N112" s="37"/>
      <c r="O112" s="37"/>
      <c r="P112" s="3"/>
      <c r="Q112" s="3"/>
      <c r="R112" s="3"/>
      <c r="S112" s="3"/>
      <c r="T112" s="3"/>
      <c r="U112" s="3"/>
      <c r="V112" s="3"/>
    </row>
    <row r="113" spans="1:28" s="29" customFormat="1" x14ac:dyDescent="0.55000000000000004">
      <c r="A113" s="26"/>
      <c r="B113" s="36" t="s">
        <v>588</v>
      </c>
      <c r="C113" s="43">
        <v>0</v>
      </c>
      <c r="D113" s="73">
        <v>0</v>
      </c>
      <c r="E113" s="43">
        <v>0</v>
      </c>
      <c r="F113" s="37"/>
      <c r="G113" s="36" t="s">
        <v>613</v>
      </c>
      <c r="H113" s="43">
        <v>0</v>
      </c>
      <c r="I113" s="73">
        <v>0</v>
      </c>
      <c r="J113" s="43">
        <v>0</v>
      </c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3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6" t="s">
        <v>594</v>
      </c>
      <c r="C114" s="43">
        <v>0</v>
      </c>
      <c r="D114" s="73">
        <v>0</v>
      </c>
      <c r="E114" s="43">
        <v>0</v>
      </c>
      <c r="F114" s="37"/>
      <c r="G114" s="36" t="s">
        <v>555</v>
      </c>
      <c r="H114" s="43">
        <v>0</v>
      </c>
      <c r="I114" s="73">
        <v>0</v>
      </c>
      <c r="J114" s="43">
        <v>0</v>
      </c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3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6" t="s">
        <v>579</v>
      </c>
      <c r="C115" s="43">
        <v>0</v>
      </c>
      <c r="D115" s="73">
        <v>0</v>
      </c>
      <c r="E115" s="43">
        <v>0</v>
      </c>
      <c r="F115" s="37"/>
      <c r="G115" s="36" t="s">
        <v>574</v>
      </c>
      <c r="H115" s="43">
        <v>0</v>
      </c>
      <c r="I115" s="73">
        <v>0</v>
      </c>
      <c r="J115" s="43">
        <v>0</v>
      </c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3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106" t="s">
        <v>715</v>
      </c>
      <c r="C116" s="107">
        <v>141</v>
      </c>
      <c r="D116" s="108">
        <v>429371.90978723404</v>
      </c>
      <c r="E116" s="107">
        <v>1874.5428936170213</v>
      </c>
      <c r="F116" s="109"/>
      <c r="G116" s="106" t="s">
        <v>715</v>
      </c>
      <c r="H116" s="107">
        <v>31</v>
      </c>
      <c r="I116" s="108">
        <v>437886.17870967736</v>
      </c>
      <c r="J116" s="107">
        <v>1897.5870967741932</v>
      </c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3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6" t="s">
        <v>722</v>
      </c>
      <c r="C117" s="43">
        <v>16</v>
      </c>
      <c r="D117" s="73">
        <v>343309.17</v>
      </c>
      <c r="E117" s="43">
        <v>1492.258875</v>
      </c>
      <c r="F117" s="37"/>
      <c r="G117" s="36" t="s">
        <v>12</v>
      </c>
      <c r="H117" s="43">
        <v>3</v>
      </c>
      <c r="I117" s="73">
        <v>366833.33333333331</v>
      </c>
      <c r="J117" s="43">
        <v>1589.5319999999999</v>
      </c>
      <c r="K117" s="37"/>
      <c r="L117" s="28"/>
      <c r="M117" s="37"/>
      <c r="N117" s="37"/>
      <c r="O117" s="37"/>
      <c r="P117" s="3"/>
      <c r="Q117" s="3"/>
      <c r="R117" s="3"/>
      <c r="S117" s="3"/>
      <c r="T117" s="3"/>
      <c r="U117" s="3"/>
      <c r="V117" s="3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6" t="s">
        <v>739</v>
      </c>
      <c r="C118" s="43">
        <v>16</v>
      </c>
      <c r="D118" s="73">
        <v>386882.70250000001</v>
      </c>
      <c r="E118" s="43">
        <v>1710.1285</v>
      </c>
      <c r="F118" s="37"/>
      <c r="G118" s="36" t="s">
        <v>737</v>
      </c>
      <c r="H118" s="43">
        <v>3</v>
      </c>
      <c r="I118" s="73">
        <v>85200</v>
      </c>
      <c r="J118" s="43">
        <v>369.22199999999998</v>
      </c>
      <c r="K118" s="37"/>
      <c r="L118" s="28"/>
      <c r="M118" s="37"/>
      <c r="N118" s="37"/>
      <c r="O118" s="37"/>
      <c r="P118" s="3"/>
      <c r="Q118" s="3"/>
      <c r="R118" s="3"/>
      <c r="S118" s="3"/>
      <c r="T118" s="3"/>
      <c r="U118" s="3"/>
      <c r="V118" s="3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6" t="s">
        <v>731</v>
      </c>
      <c r="C119" s="43">
        <v>10</v>
      </c>
      <c r="D119" s="73">
        <v>325795.3</v>
      </c>
      <c r="E119" s="43">
        <v>1417.684</v>
      </c>
      <c r="F119" s="37"/>
      <c r="G119" s="36" t="s">
        <v>740</v>
      </c>
      <c r="H119" s="43">
        <v>3</v>
      </c>
      <c r="I119" s="73">
        <v>605040.69999999995</v>
      </c>
      <c r="J119" s="43">
        <v>2622.1019999999999</v>
      </c>
      <c r="K119" s="37"/>
      <c r="L119" s="28"/>
      <c r="M119" s="37"/>
      <c r="N119" s="37"/>
      <c r="O119" s="37"/>
      <c r="P119" s="3"/>
      <c r="Q119" s="3"/>
      <c r="R119" s="3"/>
      <c r="S119" s="3"/>
      <c r="T119" s="3"/>
      <c r="U119" s="3"/>
      <c r="V119" s="3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6" t="s">
        <v>724</v>
      </c>
      <c r="C120" s="43">
        <v>8</v>
      </c>
      <c r="D120" s="73">
        <v>362765.625</v>
      </c>
      <c r="E120" s="43">
        <v>1595.0077499999998</v>
      </c>
      <c r="F120" s="37"/>
      <c r="G120" s="36" t="s">
        <v>731</v>
      </c>
      <c r="H120" s="43">
        <v>2</v>
      </c>
      <c r="I120" s="73">
        <v>330670.43</v>
      </c>
      <c r="J120" s="43">
        <v>1433.0819999999999</v>
      </c>
      <c r="K120" s="37"/>
      <c r="L120" s="28"/>
      <c r="M120" s="37"/>
      <c r="N120" s="37"/>
      <c r="O120" s="37"/>
      <c r="P120" s="3"/>
      <c r="Q120" s="3"/>
      <c r="R120" s="3"/>
      <c r="S120" s="3"/>
      <c r="T120" s="3"/>
      <c r="U120" s="3"/>
      <c r="V120" s="3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6" t="s">
        <v>738</v>
      </c>
      <c r="C121" s="43">
        <v>7</v>
      </c>
      <c r="D121" s="73">
        <v>518562.85428571422</v>
      </c>
      <c r="E121" s="43">
        <v>2253.8051428571425</v>
      </c>
      <c r="F121" s="37"/>
      <c r="G121" s="36" t="s">
        <v>734</v>
      </c>
      <c r="H121" s="43">
        <v>2</v>
      </c>
      <c r="I121" s="73">
        <v>284000</v>
      </c>
      <c r="J121" s="43">
        <v>1230.74</v>
      </c>
      <c r="K121" s="37"/>
      <c r="L121" s="28"/>
      <c r="M121" s="37"/>
      <c r="N121" s="37"/>
      <c r="O121" s="37"/>
      <c r="P121" s="3"/>
      <c r="Q121" s="3"/>
      <c r="R121" s="3"/>
      <c r="S121" s="3"/>
      <c r="T121" s="3"/>
      <c r="U121" s="3"/>
      <c r="V121" s="3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6" t="s">
        <v>727</v>
      </c>
      <c r="C122" s="43">
        <v>7</v>
      </c>
      <c r="D122" s="73">
        <v>502499.0514285714</v>
      </c>
      <c r="E122" s="43">
        <v>2171.7837142857143</v>
      </c>
      <c r="F122" s="37"/>
      <c r="G122" s="36" t="s">
        <v>722</v>
      </c>
      <c r="H122" s="43">
        <v>2</v>
      </c>
      <c r="I122" s="73">
        <v>414548.41</v>
      </c>
      <c r="J122" s="43">
        <v>1796.0459999999998</v>
      </c>
      <c r="K122" s="37"/>
      <c r="L122" s="28"/>
      <c r="M122" s="37"/>
      <c r="N122" s="37"/>
      <c r="O122" s="37"/>
      <c r="P122" s="3"/>
      <c r="Q122" s="3"/>
      <c r="R122" s="3"/>
      <c r="S122" s="3"/>
      <c r="T122" s="3"/>
      <c r="U122" s="3"/>
      <c r="V122" s="3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6" t="s">
        <v>736</v>
      </c>
      <c r="C123" s="43">
        <v>6</v>
      </c>
      <c r="D123" s="73">
        <v>363475.98</v>
      </c>
      <c r="E123" s="43">
        <v>1582.6496666666669</v>
      </c>
      <c r="F123" s="37"/>
      <c r="G123" s="36" t="s">
        <v>724</v>
      </c>
      <c r="H123" s="43">
        <v>2</v>
      </c>
      <c r="I123" s="73">
        <v>355000</v>
      </c>
      <c r="J123" s="43">
        <v>1538.425</v>
      </c>
      <c r="K123" s="37"/>
      <c r="L123" s="28"/>
      <c r="M123" s="37"/>
      <c r="N123" s="37"/>
      <c r="O123" s="37"/>
      <c r="P123" s="3"/>
      <c r="Q123" s="3"/>
      <c r="R123" s="3"/>
      <c r="S123" s="3"/>
      <c r="T123" s="3"/>
      <c r="U123" s="3"/>
      <c r="V123" s="3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6" t="s">
        <v>717</v>
      </c>
      <c r="C124" s="43">
        <v>6</v>
      </c>
      <c r="D124" s="73">
        <v>494854.37999999995</v>
      </c>
      <c r="E124" s="43">
        <v>2176.0456666666669</v>
      </c>
      <c r="F124" s="37"/>
      <c r="G124" s="36" t="s">
        <v>732</v>
      </c>
      <c r="H124" s="43">
        <v>1</v>
      </c>
      <c r="I124" s="73">
        <v>144679.53999999998</v>
      </c>
      <c r="J124" s="43">
        <v>627.88599999999997</v>
      </c>
      <c r="K124" s="37"/>
      <c r="L124" s="28"/>
      <c r="M124" s="37"/>
      <c r="N124" s="37"/>
      <c r="O124" s="37"/>
      <c r="P124" s="3"/>
      <c r="Q124" s="3"/>
      <c r="R124" s="3"/>
      <c r="S124" s="3"/>
      <c r="T124" s="3"/>
      <c r="U124" s="3"/>
      <c r="V124" s="3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6"/>
      <c r="B125" s="36" t="s">
        <v>12</v>
      </c>
      <c r="C125" s="43">
        <v>6</v>
      </c>
      <c r="D125" s="73">
        <v>378666.66666666669</v>
      </c>
      <c r="E125" s="43">
        <v>1646.5493333333332</v>
      </c>
      <c r="F125" s="37"/>
      <c r="G125" s="36" t="s">
        <v>730</v>
      </c>
      <c r="H125" s="43">
        <v>1</v>
      </c>
      <c r="I125" s="73">
        <v>356594.66</v>
      </c>
      <c r="J125" s="43">
        <v>1545.7259999999999</v>
      </c>
      <c r="K125" s="37"/>
      <c r="L125" s="28"/>
      <c r="M125" s="37"/>
      <c r="N125" s="37"/>
      <c r="O125" s="37"/>
      <c r="P125" s="3"/>
      <c r="Q125" s="3"/>
      <c r="R125" s="3"/>
      <c r="S125" s="3"/>
      <c r="T125" s="3"/>
      <c r="U125" s="3"/>
      <c r="V125" s="3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6"/>
      <c r="B126" s="36" t="s">
        <v>734</v>
      </c>
      <c r="C126" s="43">
        <v>6</v>
      </c>
      <c r="D126" s="73">
        <v>308140</v>
      </c>
      <c r="E126" s="43">
        <v>1337.0743333333332</v>
      </c>
      <c r="F126" s="37"/>
      <c r="G126" s="36" t="s">
        <v>729</v>
      </c>
      <c r="H126" s="43">
        <v>1</v>
      </c>
      <c r="I126" s="73">
        <v>796787.55999999994</v>
      </c>
      <c r="J126" s="43">
        <v>3452.33</v>
      </c>
      <c r="K126" s="37"/>
      <c r="L126" s="28"/>
      <c r="M126" s="37"/>
      <c r="N126" s="37"/>
      <c r="O126" s="37"/>
      <c r="P126" s="3"/>
      <c r="Q126" s="3"/>
      <c r="R126" s="3"/>
      <c r="S126" s="3"/>
      <c r="T126" s="3"/>
      <c r="U126" s="3"/>
      <c r="V126" s="3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6" t="s">
        <v>737</v>
      </c>
      <c r="C127" s="43">
        <v>5</v>
      </c>
      <c r="D127" s="73">
        <v>213000</v>
      </c>
      <c r="E127" s="43">
        <v>919.90319999999997</v>
      </c>
      <c r="F127" s="37"/>
      <c r="G127" s="36" t="s">
        <v>721</v>
      </c>
      <c r="H127" s="43">
        <v>1</v>
      </c>
      <c r="I127" s="73">
        <v>499901.06</v>
      </c>
      <c r="J127" s="43">
        <v>2165.268</v>
      </c>
      <c r="K127" s="37"/>
      <c r="L127" s="28"/>
      <c r="M127" s="37"/>
      <c r="N127" s="37"/>
      <c r="O127" s="37"/>
      <c r="P127" s="3"/>
      <c r="Q127" s="3"/>
      <c r="R127" s="3"/>
      <c r="S127" s="3"/>
      <c r="T127" s="3"/>
      <c r="U127" s="3"/>
      <c r="V127" s="3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6"/>
      <c r="B128" s="36" t="s">
        <v>740</v>
      </c>
      <c r="C128" s="43">
        <v>5</v>
      </c>
      <c r="D128" s="73">
        <v>661224.41999999993</v>
      </c>
      <c r="E128" s="43">
        <v>2867.4155999999998</v>
      </c>
      <c r="F128" s="37"/>
      <c r="G128" s="36" t="s">
        <v>717</v>
      </c>
      <c r="H128" s="43">
        <v>1</v>
      </c>
      <c r="I128" s="73">
        <v>501918.87999999995</v>
      </c>
      <c r="J128" s="43">
        <v>2175.6979999999999</v>
      </c>
      <c r="K128" s="37"/>
      <c r="L128" s="28"/>
      <c r="M128" s="37"/>
      <c r="N128" s="37"/>
      <c r="O128" s="37"/>
      <c r="P128" s="3"/>
      <c r="Q128" s="3"/>
      <c r="R128" s="3"/>
      <c r="S128" s="3"/>
      <c r="T128" s="3"/>
      <c r="U128" s="3"/>
      <c r="V128" s="3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6"/>
      <c r="B129" s="36" t="s">
        <v>741</v>
      </c>
      <c r="C129" s="43">
        <v>5</v>
      </c>
      <c r="D129" s="73">
        <v>517453.32799999992</v>
      </c>
      <c r="E129" s="43">
        <v>2245.8311999999996</v>
      </c>
      <c r="F129" s="37"/>
      <c r="G129" s="36" t="s">
        <v>735</v>
      </c>
      <c r="H129" s="43">
        <v>1</v>
      </c>
      <c r="I129" s="73">
        <v>461500</v>
      </c>
      <c r="J129" s="43">
        <v>2000.4739999999999</v>
      </c>
      <c r="K129" s="37"/>
      <c r="L129" s="28"/>
      <c r="M129" s="37"/>
      <c r="N129" s="37"/>
      <c r="O129" s="37"/>
      <c r="P129" s="3"/>
      <c r="Q129" s="3"/>
      <c r="R129" s="3"/>
      <c r="S129" s="3"/>
      <c r="T129" s="3"/>
      <c r="U129" s="3"/>
      <c r="V129" s="3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6"/>
      <c r="B130" s="36" t="s">
        <v>718</v>
      </c>
      <c r="C130" s="43">
        <v>4</v>
      </c>
      <c r="D130" s="73">
        <v>356693.255</v>
      </c>
      <c r="E130" s="43">
        <v>1542.0919999999999</v>
      </c>
      <c r="F130" s="37"/>
      <c r="G130" s="36" t="s">
        <v>723</v>
      </c>
      <c r="H130" s="43">
        <v>1</v>
      </c>
      <c r="I130" s="73">
        <v>470538.3</v>
      </c>
      <c r="J130" s="43">
        <v>2038.0219999999999</v>
      </c>
      <c r="K130" s="37"/>
      <c r="L130" s="28"/>
      <c r="M130" s="37"/>
      <c r="N130" s="37"/>
      <c r="O130" s="37"/>
      <c r="P130" s="3"/>
      <c r="Q130" s="3"/>
      <c r="R130" s="3"/>
      <c r="S130" s="3"/>
      <c r="T130" s="3"/>
      <c r="U130" s="3"/>
      <c r="V130" s="3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6"/>
      <c r="B131" s="36" t="s">
        <v>10</v>
      </c>
      <c r="C131" s="43">
        <v>4</v>
      </c>
      <c r="D131" s="73">
        <v>498989.06499999994</v>
      </c>
      <c r="E131" s="43">
        <v>2167.7545</v>
      </c>
      <c r="F131" s="37"/>
      <c r="G131" s="36" t="s">
        <v>718</v>
      </c>
      <c r="H131" s="43">
        <v>1</v>
      </c>
      <c r="I131" s="73">
        <v>521337.37999999995</v>
      </c>
      <c r="J131" s="43">
        <v>2259.1379999999999</v>
      </c>
      <c r="K131" s="37"/>
      <c r="L131" s="28"/>
      <c r="M131" s="37"/>
      <c r="N131" s="37"/>
      <c r="O131" s="37"/>
      <c r="P131" s="3"/>
      <c r="Q131" s="3"/>
      <c r="R131" s="3"/>
      <c r="S131" s="3"/>
      <c r="T131" s="3"/>
      <c r="U131" s="3"/>
      <c r="V131" s="3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6"/>
      <c r="B132" s="36" t="s">
        <v>725</v>
      </c>
      <c r="C132" s="43">
        <v>4</v>
      </c>
      <c r="D132" s="73">
        <v>506693.63</v>
      </c>
      <c r="E132" s="43">
        <v>2238.2780000000002</v>
      </c>
      <c r="F132" s="37"/>
      <c r="G132" s="36" t="s">
        <v>736</v>
      </c>
      <c r="H132" s="43">
        <v>1</v>
      </c>
      <c r="I132" s="73">
        <v>394760</v>
      </c>
      <c r="J132" s="43">
        <v>1710.52</v>
      </c>
      <c r="K132" s="37"/>
      <c r="L132" s="28"/>
      <c r="M132" s="37"/>
      <c r="N132" s="37"/>
      <c r="O132" s="37"/>
      <c r="P132" s="3"/>
      <c r="Q132" s="3"/>
      <c r="R132" s="3"/>
      <c r="S132" s="3"/>
      <c r="T132" s="3"/>
      <c r="U132" s="3"/>
      <c r="V132" s="3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6"/>
      <c r="B133" s="36" t="s">
        <v>186</v>
      </c>
      <c r="C133" s="43">
        <v>4</v>
      </c>
      <c r="D133" s="73">
        <v>487789.91000000003</v>
      </c>
      <c r="E133" s="43">
        <v>2130.3274999999999</v>
      </c>
      <c r="F133" s="37"/>
      <c r="G133" s="36" t="s">
        <v>739</v>
      </c>
      <c r="H133" s="43">
        <v>1</v>
      </c>
      <c r="I133" s="73">
        <v>710000</v>
      </c>
      <c r="J133" s="43">
        <v>3076.85</v>
      </c>
      <c r="K133" s="37"/>
      <c r="L133" s="28"/>
      <c r="M133" s="37"/>
      <c r="N133" s="37"/>
      <c r="O133" s="37"/>
      <c r="P133" s="3"/>
      <c r="Q133" s="3"/>
      <c r="R133" s="3"/>
      <c r="S133" s="3"/>
      <c r="T133" s="3"/>
      <c r="U133" s="3"/>
      <c r="V133" s="3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6"/>
      <c r="B134" s="36" t="s">
        <v>733</v>
      </c>
      <c r="C134" s="43">
        <v>3</v>
      </c>
      <c r="D134" s="73">
        <v>477120</v>
      </c>
      <c r="E134" s="43">
        <v>2099.0486666666666</v>
      </c>
      <c r="F134" s="37"/>
      <c r="G134" s="36" t="s">
        <v>719</v>
      </c>
      <c r="H134" s="43">
        <v>1</v>
      </c>
      <c r="I134" s="73">
        <v>1246760</v>
      </c>
      <c r="J134" s="43">
        <v>5402.74</v>
      </c>
      <c r="K134" s="37"/>
      <c r="L134" s="28"/>
      <c r="M134" s="37"/>
      <c r="N134" s="37"/>
      <c r="O134" s="37"/>
      <c r="P134" s="3"/>
      <c r="Q134" s="3"/>
      <c r="R134" s="3"/>
      <c r="S134" s="3"/>
      <c r="T134" s="3"/>
      <c r="U134" s="3"/>
      <c r="V134" s="3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6"/>
      <c r="B135" s="36" t="s">
        <v>729</v>
      </c>
      <c r="C135" s="43">
        <v>3</v>
      </c>
      <c r="D135" s="73">
        <v>918910.48</v>
      </c>
      <c r="E135" s="43">
        <v>4005.2086666666669</v>
      </c>
      <c r="F135" s="37"/>
      <c r="G135" s="36" t="s">
        <v>741</v>
      </c>
      <c r="H135" s="43">
        <v>1</v>
      </c>
      <c r="I135" s="73">
        <v>521337.37999999995</v>
      </c>
      <c r="J135" s="43">
        <v>2259.1379999999999</v>
      </c>
      <c r="K135" s="37"/>
      <c r="L135" s="28"/>
      <c r="M135" s="37"/>
      <c r="N135" s="37"/>
      <c r="O135" s="37"/>
      <c r="P135" s="3"/>
      <c r="Q135" s="3"/>
      <c r="R135" s="3"/>
      <c r="S135" s="3"/>
      <c r="T135" s="3"/>
      <c r="U135" s="3"/>
      <c r="V135" s="3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6"/>
      <c r="B136" s="36" t="s">
        <v>721</v>
      </c>
      <c r="C136" s="43">
        <v>3</v>
      </c>
      <c r="D136" s="73">
        <v>507718.98</v>
      </c>
      <c r="E136" s="43">
        <v>2218.1353333333332</v>
      </c>
      <c r="F136" s="37"/>
      <c r="G136" s="36" t="s">
        <v>725</v>
      </c>
      <c r="H136" s="43">
        <v>1</v>
      </c>
      <c r="I136" s="73">
        <v>601003.64</v>
      </c>
      <c r="J136" s="43">
        <v>2605.4139999999998</v>
      </c>
      <c r="K136" s="37"/>
      <c r="L136" s="28"/>
      <c r="M136" s="37"/>
      <c r="N136" s="37"/>
      <c r="O136" s="37"/>
      <c r="P136" s="3"/>
      <c r="Q136" s="3"/>
      <c r="R136" s="3"/>
      <c r="S136" s="3"/>
      <c r="T136" s="3"/>
      <c r="U136" s="3"/>
      <c r="V136" s="3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6"/>
      <c r="B137" s="36" t="s">
        <v>716</v>
      </c>
      <c r="C137" s="43">
        <v>2</v>
      </c>
      <c r="D137" s="73">
        <v>222727</v>
      </c>
      <c r="E137" s="43">
        <v>993.97899999999981</v>
      </c>
      <c r="F137" s="37"/>
      <c r="G137" s="36" t="s">
        <v>727</v>
      </c>
      <c r="H137" s="43">
        <v>1</v>
      </c>
      <c r="I137" s="73">
        <v>407693.36</v>
      </c>
      <c r="J137" s="43">
        <v>1766.8419999999999</v>
      </c>
      <c r="K137" s="37"/>
      <c r="L137" s="28"/>
      <c r="M137" s="37"/>
      <c r="N137" s="37"/>
      <c r="O137" s="37"/>
      <c r="P137" s="3"/>
      <c r="Q137" s="3"/>
      <c r="R137" s="3"/>
      <c r="S137" s="3"/>
      <c r="T137" s="3"/>
      <c r="U137" s="3"/>
      <c r="V137" s="3"/>
      <c r="W137" s="1"/>
      <c r="X137" s="1"/>
      <c r="Y137" s="1"/>
      <c r="Z137" s="1"/>
      <c r="AA137" s="1"/>
      <c r="AB137" s="1"/>
    </row>
    <row r="138" spans="1:28" s="29" customFormat="1" x14ac:dyDescent="0.55000000000000004">
      <c r="A138" s="26"/>
      <c r="B138" s="36" t="s">
        <v>719</v>
      </c>
      <c r="C138" s="43">
        <v>2</v>
      </c>
      <c r="D138" s="73">
        <v>942880</v>
      </c>
      <c r="E138" s="43">
        <v>4087.5169999999998</v>
      </c>
      <c r="F138" s="37"/>
      <c r="G138" s="36" t="s">
        <v>728</v>
      </c>
      <c r="H138" s="43">
        <v>0</v>
      </c>
      <c r="I138" s="73">
        <v>0</v>
      </c>
      <c r="J138" s="43">
        <v>0</v>
      </c>
      <c r="K138" s="37"/>
      <c r="L138" s="28"/>
      <c r="M138" s="37"/>
      <c r="N138" s="37"/>
      <c r="O138" s="37"/>
      <c r="P138" s="3"/>
      <c r="Q138" s="3"/>
      <c r="R138" s="3"/>
      <c r="S138" s="3"/>
      <c r="T138" s="3"/>
      <c r="U138" s="3"/>
      <c r="V138" s="3"/>
      <c r="W138" s="1"/>
      <c r="X138" s="1"/>
      <c r="Y138" s="1"/>
      <c r="Z138" s="1"/>
      <c r="AA138" s="1"/>
      <c r="AB138" s="1"/>
    </row>
    <row r="139" spans="1:28" s="29" customFormat="1" x14ac:dyDescent="0.55000000000000004">
      <c r="A139" s="26"/>
      <c r="B139" s="36" t="s">
        <v>723</v>
      </c>
      <c r="C139" s="43">
        <v>2</v>
      </c>
      <c r="D139" s="73">
        <v>554769.15</v>
      </c>
      <c r="E139" s="43">
        <v>2445.835</v>
      </c>
      <c r="F139" s="37"/>
      <c r="G139" s="36" t="s">
        <v>742</v>
      </c>
      <c r="H139" s="43">
        <v>0</v>
      </c>
      <c r="I139" s="73">
        <v>0</v>
      </c>
      <c r="J139" s="43">
        <v>0</v>
      </c>
      <c r="K139" s="37"/>
      <c r="L139" s="28"/>
      <c r="M139" s="37"/>
      <c r="N139" s="37"/>
      <c r="O139" s="37"/>
      <c r="P139" s="3"/>
      <c r="Q139" s="3"/>
      <c r="R139" s="3"/>
      <c r="S139" s="3"/>
      <c r="T139" s="3"/>
      <c r="U139" s="3"/>
      <c r="V139" s="3"/>
      <c r="W139" s="1"/>
      <c r="X139" s="1"/>
      <c r="Y139" s="1"/>
      <c r="Z139" s="1"/>
      <c r="AA139" s="1"/>
      <c r="AB139" s="1"/>
    </row>
    <row r="140" spans="1:28" s="29" customFormat="1" x14ac:dyDescent="0.55000000000000004">
      <c r="A140" s="26"/>
      <c r="B140" s="36" t="s">
        <v>726</v>
      </c>
      <c r="C140" s="43">
        <v>2</v>
      </c>
      <c r="D140" s="73">
        <v>494854.38</v>
      </c>
      <c r="E140" s="43">
        <v>2182.9989999999998</v>
      </c>
      <c r="F140" s="37"/>
      <c r="G140" s="36" t="s">
        <v>738</v>
      </c>
      <c r="H140" s="43">
        <v>0</v>
      </c>
      <c r="I140" s="73">
        <v>0</v>
      </c>
      <c r="J140" s="43">
        <v>0</v>
      </c>
      <c r="K140" s="37"/>
      <c r="L140" s="28"/>
      <c r="M140" s="37"/>
      <c r="N140" s="37"/>
      <c r="O140" s="37"/>
      <c r="P140" s="3"/>
      <c r="Q140" s="3"/>
      <c r="R140" s="3"/>
      <c r="S140" s="3"/>
      <c r="T140" s="3"/>
      <c r="U140" s="3"/>
      <c r="V140" s="3"/>
      <c r="W140" s="1"/>
      <c r="X140" s="1"/>
      <c r="Y140" s="1"/>
      <c r="Z140" s="1"/>
      <c r="AA140" s="1"/>
      <c r="AB140" s="1"/>
    </row>
    <row r="141" spans="1:28" s="29" customFormat="1" x14ac:dyDescent="0.55000000000000004">
      <c r="A141" s="26"/>
      <c r="B141" s="36" t="s">
        <v>720</v>
      </c>
      <c r="C141" s="43">
        <v>2</v>
      </c>
      <c r="D141" s="73">
        <v>408250</v>
      </c>
      <c r="E141" s="43">
        <v>1830.4649999999997</v>
      </c>
      <c r="F141" s="37"/>
      <c r="G141" s="36" t="s">
        <v>10</v>
      </c>
      <c r="H141" s="43">
        <v>0</v>
      </c>
      <c r="I141" s="73">
        <v>0</v>
      </c>
      <c r="J141" s="43">
        <v>0</v>
      </c>
      <c r="K141" s="37"/>
      <c r="L141" s="28"/>
      <c r="M141" s="37"/>
      <c r="N141" s="37"/>
      <c r="O141" s="37"/>
      <c r="P141" s="3"/>
      <c r="Q141" s="3"/>
      <c r="R141" s="3"/>
      <c r="S141" s="3"/>
      <c r="T141" s="3"/>
      <c r="U141" s="3"/>
      <c r="V141" s="3"/>
      <c r="W141" s="1"/>
      <c r="X141" s="1"/>
      <c r="Y141" s="1"/>
      <c r="Z141" s="1"/>
      <c r="AA141" s="1"/>
      <c r="AB141" s="1"/>
    </row>
    <row r="142" spans="1:28" s="29" customFormat="1" x14ac:dyDescent="0.55000000000000004">
      <c r="A142" s="26"/>
      <c r="B142" s="36" t="s">
        <v>735</v>
      </c>
      <c r="C142" s="43">
        <v>1</v>
      </c>
      <c r="D142" s="73">
        <v>461500</v>
      </c>
      <c r="E142" s="43">
        <v>2000.4739999999999</v>
      </c>
      <c r="F142" s="37"/>
      <c r="G142" s="36" t="s">
        <v>733</v>
      </c>
      <c r="H142" s="43">
        <v>0</v>
      </c>
      <c r="I142" s="73">
        <v>0</v>
      </c>
      <c r="J142" s="43">
        <v>0</v>
      </c>
      <c r="K142" s="37"/>
      <c r="L142" s="28"/>
      <c r="M142" s="37"/>
      <c r="N142" s="37"/>
      <c r="O142" s="37"/>
      <c r="P142" s="3"/>
      <c r="Q142" s="3"/>
      <c r="R142" s="3"/>
      <c r="S142" s="3"/>
      <c r="T142" s="3"/>
      <c r="U142" s="3"/>
      <c r="V142" s="3"/>
      <c r="W142" s="1"/>
      <c r="X142" s="1"/>
      <c r="Y142" s="1"/>
      <c r="Z142" s="1"/>
      <c r="AA142" s="1"/>
      <c r="AB142" s="1"/>
    </row>
    <row r="143" spans="1:28" s="29" customFormat="1" x14ac:dyDescent="0.55000000000000004">
      <c r="A143" s="26"/>
      <c r="B143" s="36" t="s">
        <v>732</v>
      </c>
      <c r="C143" s="43">
        <v>1</v>
      </c>
      <c r="D143" s="73">
        <v>144679.53999999998</v>
      </c>
      <c r="E143" s="43">
        <v>627.88599999999997</v>
      </c>
      <c r="F143" s="37"/>
      <c r="G143" s="36" t="s">
        <v>726</v>
      </c>
      <c r="H143" s="43">
        <v>0</v>
      </c>
      <c r="I143" s="73">
        <v>0</v>
      </c>
      <c r="J143" s="43">
        <v>0</v>
      </c>
      <c r="K143" s="37"/>
      <c r="L143" s="28"/>
      <c r="M143" s="37"/>
      <c r="N143" s="37"/>
      <c r="O143" s="37"/>
      <c r="P143" s="3"/>
      <c r="Q143" s="3"/>
      <c r="R143" s="3"/>
      <c r="S143" s="3"/>
      <c r="T143" s="3"/>
      <c r="U143" s="3"/>
      <c r="V143" s="3"/>
      <c r="W143" s="1"/>
      <c r="X143" s="1"/>
      <c r="Y143" s="1"/>
      <c r="Z143" s="1"/>
      <c r="AA143" s="1"/>
      <c r="AB143" s="1"/>
    </row>
    <row r="144" spans="1:28" s="29" customFormat="1" x14ac:dyDescent="0.55000000000000004">
      <c r="A144" s="26"/>
      <c r="B144" s="36" t="s">
        <v>730</v>
      </c>
      <c r="C144" s="43">
        <v>1</v>
      </c>
      <c r="D144" s="73">
        <v>356594.66</v>
      </c>
      <c r="E144" s="43">
        <v>1545.7259999999999</v>
      </c>
      <c r="F144" s="37"/>
      <c r="G144" s="36" t="s">
        <v>720</v>
      </c>
      <c r="H144" s="43">
        <v>0</v>
      </c>
      <c r="I144" s="73">
        <v>0</v>
      </c>
      <c r="J144" s="43">
        <v>0</v>
      </c>
      <c r="K144" s="37"/>
      <c r="L144" s="28"/>
      <c r="M144" s="37"/>
      <c r="N144" s="37"/>
      <c r="O144" s="37"/>
      <c r="P144" s="3"/>
      <c r="Q144" s="3"/>
      <c r="R144" s="3"/>
      <c r="S144" s="3"/>
      <c r="T144" s="3"/>
      <c r="U144" s="3"/>
      <c r="V144" s="3"/>
      <c r="W144" s="1"/>
      <c r="X144" s="1"/>
      <c r="Y144" s="1"/>
      <c r="Z144" s="1"/>
      <c r="AA144" s="1"/>
      <c r="AB144" s="1"/>
    </row>
    <row r="145" spans="1:28" s="29" customFormat="1" x14ac:dyDescent="0.55000000000000004">
      <c r="A145" s="26"/>
      <c r="B145" s="36" t="s">
        <v>742</v>
      </c>
      <c r="C145" s="43">
        <v>0</v>
      </c>
      <c r="D145" s="73">
        <v>0</v>
      </c>
      <c r="E145" s="43">
        <v>0</v>
      </c>
      <c r="F145" s="37"/>
      <c r="G145" s="36" t="s">
        <v>716</v>
      </c>
      <c r="H145" s="43">
        <v>0</v>
      </c>
      <c r="I145" s="73">
        <v>0</v>
      </c>
      <c r="J145" s="43">
        <v>0</v>
      </c>
      <c r="K145" s="37"/>
      <c r="L145" s="28"/>
      <c r="M145" s="37"/>
      <c r="N145" s="37"/>
      <c r="O145" s="37"/>
      <c r="P145" s="3"/>
      <c r="Q145" s="3"/>
      <c r="R145" s="3"/>
      <c r="S145" s="3"/>
      <c r="T145" s="3"/>
      <c r="U145" s="3"/>
      <c r="V145" s="3"/>
      <c r="W145" s="1"/>
      <c r="X145" s="1"/>
      <c r="Y145" s="1"/>
      <c r="Z145" s="1"/>
      <c r="AA145" s="1"/>
      <c r="AB145" s="1"/>
    </row>
    <row r="146" spans="1:28" s="29" customFormat="1" x14ac:dyDescent="0.55000000000000004">
      <c r="A146" s="26"/>
      <c r="B146" s="36" t="s">
        <v>728</v>
      </c>
      <c r="C146" s="43">
        <v>0</v>
      </c>
      <c r="D146" s="73">
        <v>0</v>
      </c>
      <c r="E146" s="43">
        <v>0</v>
      </c>
      <c r="F146" s="37"/>
      <c r="G146" s="36" t="s">
        <v>186</v>
      </c>
      <c r="H146" s="43">
        <v>0</v>
      </c>
      <c r="I146" s="73">
        <v>0</v>
      </c>
      <c r="J146" s="43">
        <v>0</v>
      </c>
      <c r="K146" s="37"/>
      <c r="L146" s="28"/>
      <c r="M146" s="37"/>
      <c r="N146" s="37"/>
      <c r="O146" s="37"/>
      <c r="P146" s="3"/>
      <c r="Q146" s="3"/>
      <c r="R146" s="3"/>
      <c r="S146" s="3"/>
      <c r="T146" s="3"/>
      <c r="U146" s="3"/>
      <c r="V146" s="3"/>
      <c r="W146" s="1"/>
      <c r="X146" s="1"/>
      <c r="Y146" s="1"/>
      <c r="Z146" s="1"/>
      <c r="AA146" s="1"/>
      <c r="AB146" s="1"/>
    </row>
    <row r="147" spans="1:28" s="29" customFormat="1" x14ac:dyDescent="0.55000000000000004">
      <c r="A147" s="26"/>
      <c r="B147" s="106" t="s">
        <v>811</v>
      </c>
      <c r="C147" s="107">
        <v>729</v>
      </c>
      <c r="D147" s="108">
        <v>246212.45135802467</v>
      </c>
      <c r="E147" s="107">
        <v>1076.7023648834024</v>
      </c>
      <c r="F147" s="109"/>
      <c r="G147" s="106" t="s">
        <v>811</v>
      </c>
      <c r="H147" s="107">
        <v>87</v>
      </c>
      <c r="I147" s="108">
        <v>269042.91149425285</v>
      </c>
      <c r="J147" s="107">
        <v>1165.882183908046</v>
      </c>
      <c r="K147" s="37"/>
      <c r="L147" s="28"/>
      <c r="M147" s="37"/>
      <c r="N147" s="37"/>
      <c r="O147" s="37"/>
      <c r="P147" s="3"/>
      <c r="Q147" s="3"/>
      <c r="R147" s="3"/>
      <c r="S147" s="3"/>
      <c r="T147" s="3"/>
      <c r="U147" s="3"/>
      <c r="V147" s="3"/>
      <c r="W147" s="1"/>
      <c r="X147" s="1"/>
      <c r="Y147" s="1"/>
      <c r="Z147" s="1"/>
      <c r="AA147" s="1"/>
      <c r="AB147" s="1"/>
    </row>
    <row r="148" spans="1:28" s="29" customFormat="1" x14ac:dyDescent="0.55000000000000004">
      <c r="A148" s="26"/>
      <c r="B148" s="36" t="s">
        <v>818</v>
      </c>
      <c r="C148" s="43">
        <v>430</v>
      </c>
      <c r="D148" s="73">
        <v>98405.937023255814</v>
      </c>
      <c r="E148" s="43">
        <v>430.48685581395341</v>
      </c>
      <c r="F148" s="37"/>
      <c r="G148" s="36" t="s">
        <v>818</v>
      </c>
      <c r="H148" s="43">
        <v>43</v>
      </c>
      <c r="I148" s="73">
        <v>88069.687906976731</v>
      </c>
      <c r="J148" s="43">
        <v>381.64097674418599</v>
      </c>
      <c r="K148" s="37"/>
      <c r="L148" s="28"/>
      <c r="M148" s="37"/>
      <c r="N148" s="37"/>
      <c r="O148" s="37"/>
      <c r="P148" s="3"/>
      <c r="Q148" s="3"/>
      <c r="R148" s="3"/>
      <c r="S148" s="3"/>
      <c r="T148" s="3"/>
      <c r="U148" s="3"/>
      <c r="V148" s="3"/>
      <c r="W148" s="1"/>
      <c r="X148" s="1"/>
      <c r="Y148" s="1"/>
      <c r="Z148" s="1"/>
      <c r="AA148" s="1"/>
      <c r="AB148" s="1"/>
    </row>
    <row r="149" spans="1:28" s="29" customFormat="1" x14ac:dyDescent="0.55000000000000004">
      <c r="A149" s="26"/>
      <c r="B149" s="36" t="s">
        <v>815</v>
      </c>
      <c r="C149" s="43">
        <v>41</v>
      </c>
      <c r="D149" s="73">
        <v>646410.62829268281</v>
      </c>
      <c r="E149" s="43">
        <v>2829.6301463414634</v>
      </c>
      <c r="F149" s="37"/>
      <c r="G149" s="36" t="s">
        <v>815</v>
      </c>
      <c r="H149" s="43">
        <v>9</v>
      </c>
      <c r="I149" s="73">
        <v>598375.06222222222</v>
      </c>
      <c r="J149" s="43">
        <v>2593.1297777777777</v>
      </c>
      <c r="K149" s="37"/>
      <c r="L149" s="28"/>
      <c r="M149" s="37"/>
      <c r="N149" s="37"/>
      <c r="O149" s="37"/>
      <c r="P149" s="3"/>
      <c r="Q149" s="3"/>
      <c r="R149" s="3"/>
      <c r="S149" s="3"/>
      <c r="T149" s="3"/>
      <c r="U149" s="3"/>
      <c r="V149" s="3"/>
      <c r="W149" s="1"/>
      <c r="X149" s="1"/>
      <c r="Y149" s="1"/>
      <c r="Z149" s="1"/>
      <c r="AA149" s="1"/>
      <c r="AB149" s="1"/>
    </row>
    <row r="150" spans="1:28" s="29" customFormat="1" x14ac:dyDescent="0.55000000000000004">
      <c r="A150" s="26"/>
      <c r="B150" s="36" t="s">
        <v>848</v>
      </c>
      <c r="C150" s="43">
        <v>40</v>
      </c>
      <c r="D150" s="73">
        <v>384782.05050000001</v>
      </c>
      <c r="E150" s="43">
        <v>1683.1817499999997</v>
      </c>
      <c r="F150" s="37"/>
      <c r="G150" s="36" t="s">
        <v>837</v>
      </c>
      <c r="H150" s="43">
        <v>6</v>
      </c>
      <c r="I150" s="73">
        <v>475700</v>
      </c>
      <c r="J150" s="43">
        <v>2061.3156666666664</v>
      </c>
      <c r="K150" s="37"/>
      <c r="L150" s="28"/>
      <c r="M150" s="37"/>
      <c r="N150" s="37"/>
      <c r="O150" s="37"/>
      <c r="P150" s="3"/>
      <c r="Q150" s="3"/>
      <c r="R150" s="3"/>
      <c r="S150" s="3"/>
      <c r="T150" s="3"/>
      <c r="U150" s="3"/>
      <c r="V150" s="3"/>
      <c r="W150" s="1"/>
      <c r="X150" s="1"/>
      <c r="Y150" s="1"/>
      <c r="Z150" s="1"/>
      <c r="AA150" s="1"/>
      <c r="AB150" s="1"/>
    </row>
    <row r="151" spans="1:28" s="29" customFormat="1" x14ac:dyDescent="0.55000000000000004">
      <c r="A151" s="26"/>
      <c r="B151" s="36" t="s">
        <v>851</v>
      </c>
      <c r="C151" s="43">
        <v>28</v>
      </c>
      <c r="D151" s="73">
        <v>358537.72500000003</v>
      </c>
      <c r="E151" s="43">
        <v>1565.3220000000001</v>
      </c>
      <c r="F151" s="37"/>
      <c r="G151" s="36" t="s">
        <v>814</v>
      </c>
      <c r="H151" s="43">
        <v>6</v>
      </c>
      <c r="I151" s="73">
        <v>221155.05999999997</v>
      </c>
      <c r="J151" s="43">
        <v>958.51699999999994</v>
      </c>
      <c r="K151" s="37"/>
      <c r="L151" s="28"/>
      <c r="M151" s="37"/>
      <c r="N151" s="37"/>
      <c r="O151" s="37"/>
      <c r="P151" s="3"/>
      <c r="Q151" s="3"/>
      <c r="R151" s="3"/>
      <c r="S151" s="3"/>
      <c r="T151" s="3"/>
      <c r="U151" s="3"/>
      <c r="V151" s="3"/>
      <c r="W151" s="1"/>
      <c r="X151" s="1"/>
      <c r="Y151" s="1"/>
      <c r="Z151" s="1"/>
      <c r="AA151" s="1"/>
      <c r="AB151" s="1"/>
    </row>
    <row r="152" spans="1:28" s="29" customFormat="1" x14ac:dyDescent="0.55000000000000004">
      <c r="A152" s="26"/>
      <c r="B152" s="36" t="s">
        <v>837</v>
      </c>
      <c r="C152" s="43">
        <v>24</v>
      </c>
      <c r="D152" s="73">
        <v>550796.64083333325</v>
      </c>
      <c r="E152" s="43">
        <v>2400.1318333333334</v>
      </c>
      <c r="F152" s="37"/>
      <c r="G152" s="36" t="s">
        <v>846</v>
      </c>
      <c r="H152" s="43">
        <v>5</v>
      </c>
      <c r="I152" s="73">
        <v>357863.57199999999</v>
      </c>
      <c r="J152" s="43">
        <v>1550.7323999999999</v>
      </c>
      <c r="K152" s="37"/>
      <c r="L152" s="28"/>
      <c r="M152" s="37"/>
      <c r="N152" s="37"/>
      <c r="O152" s="37"/>
      <c r="P152" s="3"/>
      <c r="Q152" s="3"/>
      <c r="R152" s="3"/>
      <c r="S152" s="3"/>
      <c r="T152" s="3"/>
      <c r="U152" s="3"/>
      <c r="V152" s="3"/>
      <c r="W152" s="1"/>
      <c r="X152" s="1"/>
      <c r="Y152" s="1"/>
      <c r="Z152" s="1"/>
      <c r="AA152" s="1"/>
      <c r="AB152" s="1"/>
    </row>
    <row r="153" spans="1:28" s="29" customFormat="1" x14ac:dyDescent="0.55000000000000004">
      <c r="A153" s="26"/>
      <c r="B153" s="36" t="s">
        <v>843</v>
      </c>
      <c r="C153" s="43">
        <v>21</v>
      </c>
      <c r="D153" s="73">
        <v>126447.61904761905</v>
      </c>
      <c r="E153" s="43">
        <v>553.27942857142864</v>
      </c>
      <c r="F153" s="37"/>
      <c r="G153" s="36" t="s">
        <v>853</v>
      </c>
      <c r="H153" s="43">
        <v>4</v>
      </c>
      <c r="I153" s="73">
        <v>464629.32499999995</v>
      </c>
      <c r="J153" s="43">
        <v>2013.5114999999998</v>
      </c>
      <c r="K153" s="37"/>
      <c r="L153" s="28"/>
      <c r="M153" s="37"/>
      <c r="N153" s="37"/>
      <c r="O153" s="37"/>
      <c r="P153" s="3"/>
      <c r="Q153" s="3"/>
      <c r="R153" s="3"/>
      <c r="S153" s="3"/>
      <c r="T153" s="3"/>
      <c r="U153" s="3"/>
      <c r="V153" s="3"/>
      <c r="W153" s="1"/>
      <c r="X153" s="1"/>
      <c r="Y153" s="1"/>
      <c r="Z153" s="1"/>
      <c r="AA153" s="1"/>
      <c r="AB153" s="1"/>
    </row>
    <row r="154" spans="1:28" s="29" customFormat="1" x14ac:dyDescent="0.55000000000000004">
      <c r="A154" s="26"/>
      <c r="B154" s="36" t="s">
        <v>834</v>
      </c>
      <c r="C154" s="43">
        <v>19</v>
      </c>
      <c r="D154" s="73">
        <v>559501.57894736843</v>
      </c>
      <c r="E154" s="43">
        <v>2438.8642105263157</v>
      </c>
      <c r="F154" s="37"/>
      <c r="G154" s="36" t="s">
        <v>848</v>
      </c>
      <c r="H154" s="43">
        <v>3</v>
      </c>
      <c r="I154" s="73">
        <v>352633.33333333331</v>
      </c>
      <c r="J154" s="43">
        <v>1528.3426666666664</v>
      </c>
      <c r="K154" s="37"/>
      <c r="L154" s="28"/>
      <c r="M154" s="37"/>
      <c r="N154" s="37"/>
      <c r="O154" s="37"/>
      <c r="P154" s="3"/>
      <c r="Q154" s="3"/>
      <c r="R154" s="3"/>
      <c r="S154" s="3"/>
      <c r="T154" s="3"/>
      <c r="U154" s="3"/>
      <c r="V154" s="3"/>
      <c r="W154" s="1"/>
      <c r="X154" s="1"/>
      <c r="Y154" s="1"/>
      <c r="Z154" s="1"/>
      <c r="AA154" s="1"/>
      <c r="AB154" s="1"/>
    </row>
    <row r="155" spans="1:28" s="29" customFormat="1" x14ac:dyDescent="0.55000000000000004">
      <c r="A155" s="26"/>
      <c r="B155" s="36" t="s">
        <v>814</v>
      </c>
      <c r="C155" s="43">
        <v>17</v>
      </c>
      <c r="D155" s="73">
        <v>368958.01529411762</v>
      </c>
      <c r="E155" s="43">
        <v>1617.2834117647058</v>
      </c>
      <c r="F155" s="37"/>
      <c r="G155" s="36" t="s">
        <v>845</v>
      </c>
      <c r="H155" s="43">
        <v>2</v>
      </c>
      <c r="I155" s="73">
        <v>528950</v>
      </c>
      <c r="J155" s="43">
        <v>2292.5139999999997</v>
      </c>
      <c r="K155" s="37"/>
      <c r="L155" s="28"/>
      <c r="M155" s="37"/>
      <c r="N155" s="37"/>
      <c r="O155" s="37"/>
      <c r="P155" s="3"/>
      <c r="Q155" s="3"/>
      <c r="R155" s="3"/>
      <c r="S155" s="3"/>
      <c r="T155" s="3"/>
      <c r="U155" s="3"/>
      <c r="V155" s="3"/>
      <c r="W155" s="1"/>
      <c r="X155" s="1"/>
      <c r="Y155" s="1"/>
      <c r="Z155" s="1"/>
      <c r="AA155" s="1"/>
      <c r="AB155" s="1"/>
    </row>
    <row r="156" spans="1:28" s="29" customFormat="1" x14ac:dyDescent="0.55000000000000004">
      <c r="A156" s="26"/>
      <c r="B156" s="36" t="s">
        <v>831</v>
      </c>
      <c r="C156" s="43">
        <v>15</v>
      </c>
      <c r="D156" s="73">
        <v>346006.57199999999</v>
      </c>
      <c r="E156" s="43">
        <v>1519.7043999999999</v>
      </c>
      <c r="F156" s="37"/>
      <c r="G156" s="36" t="s">
        <v>526</v>
      </c>
      <c r="H156" s="43">
        <v>1</v>
      </c>
      <c r="I156" s="73">
        <v>455323</v>
      </c>
      <c r="J156" s="43">
        <v>1973.3559999999998</v>
      </c>
      <c r="K156" s="37"/>
      <c r="L156" s="28"/>
      <c r="M156" s="37"/>
      <c r="N156" s="37"/>
      <c r="O156" s="37"/>
      <c r="P156" s="3"/>
      <c r="Q156" s="3"/>
      <c r="R156" s="3"/>
      <c r="S156" s="3"/>
      <c r="T156" s="3"/>
      <c r="U156" s="3"/>
      <c r="V156" s="3"/>
      <c r="W156" s="1"/>
      <c r="X156" s="1"/>
      <c r="Y156" s="1"/>
      <c r="Z156" s="1"/>
      <c r="AA156" s="1"/>
      <c r="AB156" s="1"/>
    </row>
    <row r="157" spans="1:28" s="29" customFormat="1" x14ac:dyDescent="0.55000000000000004">
      <c r="A157" s="26"/>
      <c r="B157" s="36" t="s">
        <v>816</v>
      </c>
      <c r="C157" s="43">
        <v>11</v>
      </c>
      <c r="D157" s="73">
        <v>526524.61818181816</v>
      </c>
      <c r="E157" s="43">
        <v>2291.4018181818178</v>
      </c>
      <c r="F157" s="37"/>
      <c r="G157" s="36" t="s">
        <v>836</v>
      </c>
      <c r="H157" s="43">
        <v>1</v>
      </c>
      <c r="I157" s="73">
        <v>1044797.6599999999</v>
      </c>
      <c r="J157" s="43">
        <v>4526.62</v>
      </c>
      <c r="K157" s="37"/>
      <c r="L157" s="28"/>
      <c r="M157" s="37"/>
      <c r="N157" s="37"/>
      <c r="O157" s="37"/>
      <c r="P157" s="3"/>
      <c r="Q157" s="3"/>
      <c r="R157" s="3"/>
      <c r="S157" s="3"/>
      <c r="T157" s="3"/>
      <c r="U157" s="3"/>
      <c r="V157" s="3"/>
      <c r="W157" s="1"/>
      <c r="X157" s="1"/>
      <c r="Y157" s="1"/>
      <c r="Z157" s="1"/>
      <c r="AA157" s="1"/>
      <c r="AB157" s="1"/>
    </row>
    <row r="158" spans="1:28" s="29" customFormat="1" x14ac:dyDescent="0.55000000000000004">
      <c r="A158" s="26"/>
      <c r="B158" s="36" t="s">
        <v>838</v>
      </c>
      <c r="C158" s="43">
        <v>9</v>
      </c>
      <c r="D158" s="73">
        <v>489142.5066666666</v>
      </c>
      <c r="E158" s="43">
        <v>2167.6208888888887</v>
      </c>
      <c r="F158" s="37"/>
      <c r="G158" s="36" t="s">
        <v>816</v>
      </c>
      <c r="H158" s="43">
        <v>1</v>
      </c>
      <c r="I158" s="73">
        <v>250838.74</v>
      </c>
      <c r="J158" s="43">
        <v>1086.8059999999998</v>
      </c>
      <c r="K158" s="37"/>
      <c r="L158" s="28"/>
      <c r="M158" s="37"/>
      <c r="N158" s="37"/>
      <c r="O158" s="37"/>
      <c r="P158" s="3"/>
      <c r="Q158" s="3"/>
      <c r="R158" s="3"/>
      <c r="S158" s="3"/>
      <c r="T158" s="3"/>
      <c r="U158" s="3"/>
      <c r="V158" s="3"/>
      <c r="W158" s="1"/>
      <c r="X158" s="1"/>
      <c r="Y158" s="1"/>
      <c r="Z158" s="1"/>
      <c r="AA158" s="1"/>
      <c r="AB158" s="1"/>
    </row>
    <row r="159" spans="1:28" s="29" customFormat="1" x14ac:dyDescent="0.55000000000000004">
      <c r="A159" s="26"/>
      <c r="B159" s="36" t="s">
        <v>839</v>
      </c>
      <c r="C159" s="43">
        <v>6</v>
      </c>
      <c r="D159" s="73">
        <v>157531.33333333334</v>
      </c>
      <c r="E159" s="43">
        <v>693.67466666666667</v>
      </c>
      <c r="F159" s="37"/>
      <c r="G159" s="36" t="s">
        <v>839</v>
      </c>
      <c r="H159" s="43">
        <v>1</v>
      </c>
      <c r="I159" s="73">
        <v>110937.5</v>
      </c>
      <c r="J159" s="43">
        <v>479.78</v>
      </c>
      <c r="K159" s="37"/>
      <c r="L159" s="28"/>
      <c r="M159" s="37"/>
      <c r="N159" s="37"/>
      <c r="O159" s="37"/>
      <c r="P159" s="3"/>
      <c r="Q159" s="3"/>
      <c r="R159" s="3"/>
      <c r="S159" s="3"/>
      <c r="T159" s="3"/>
      <c r="U159" s="3"/>
      <c r="V159" s="3"/>
      <c r="W159" s="1"/>
      <c r="X159" s="1"/>
      <c r="Y159" s="1"/>
      <c r="Z159" s="1"/>
      <c r="AA159" s="1"/>
      <c r="AB159" s="1"/>
    </row>
    <row r="160" spans="1:28" s="29" customFormat="1" x14ac:dyDescent="0.55000000000000004">
      <c r="A160" s="26"/>
      <c r="B160" s="36" t="s">
        <v>845</v>
      </c>
      <c r="C160" s="43">
        <v>6</v>
      </c>
      <c r="D160" s="73">
        <v>494633.33333333331</v>
      </c>
      <c r="E160" s="43">
        <v>2156.5679999999998</v>
      </c>
      <c r="F160" s="37"/>
      <c r="G160" s="36" t="s">
        <v>841</v>
      </c>
      <c r="H160" s="43">
        <v>1</v>
      </c>
      <c r="I160" s="73">
        <v>298040.95999999996</v>
      </c>
      <c r="J160" s="43">
        <v>1291.2339999999999</v>
      </c>
      <c r="K160" s="37"/>
      <c r="L160" s="28"/>
      <c r="M160" s="37"/>
      <c r="N160" s="37"/>
      <c r="O160" s="37"/>
      <c r="P160" s="3"/>
      <c r="Q160" s="3"/>
      <c r="R160" s="3"/>
      <c r="S160" s="3"/>
      <c r="T160" s="3"/>
      <c r="U160" s="3"/>
      <c r="V160" s="3"/>
      <c r="W160" s="1"/>
      <c r="X160" s="1"/>
      <c r="Y160" s="1"/>
      <c r="Z160" s="1"/>
      <c r="AA160" s="1"/>
      <c r="AB160" s="1"/>
    </row>
    <row r="161" spans="1:28" s="29" customFormat="1" x14ac:dyDescent="0.55000000000000004">
      <c r="A161" s="26"/>
      <c r="B161" s="36" t="s">
        <v>836</v>
      </c>
      <c r="C161" s="43">
        <v>5</v>
      </c>
      <c r="D161" s="73">
        <v>839134.8</v>
      </c>
      <c r="E161" s="43">
        <v>3658.8439999999996</v>
      </c>
      <c r="F161" s="37"/>
      <c r="G161" s="36" t="s">
        <v>817</v>
      </c>
      <c r="H161" s="43">
        <v>1</v>
      </c>
      <c r="I161" s="73">
        <v>572260</v>
      </c>
      <c r="J161" s="43">
        <v>2480.2539999999999</v>
      </c>
      <c r="K161" s="37"/>
      <c r="L161" s="28"/>
      <c r="M161" s="37"/>
      <c r="N161" s="37"/>
      <c r="O161" s="37"/>
      <c r="P161" s="3"/>
      <c r="Q161" s="3"/>
      <c r="R161" s="3"/>
      <c r="S161" s="3"/>
      <c r="T161" s="3"/>
      <c r="U161" s="3"/>
      <c r="V161" s="3"/>
      <c r="W161" s="1"/>
      <c r="X161" s="1"/>
      <c r="Y161" s="1"/>
      <c r="Z161" s="1"/>
      <c r="AA161" s="1"/>
      <c r="AB161" s="1"/>
    </row>
    <row r="162" spans="1:28" s="29" customFormat="1" x14ac:dyDescent="0.55000000000000004">
      <c r="A162" s="26"/>
      <c r="B162" s="36" t="s">
        <v>846</v>
      </c>
      <c r="C162" s="43">
        <v>5</v>
      </c>
      <c r="D162" s="73">
        <v>357863.57199999999</v>
      </c>
      <c r="E162" s="43">
        <v>1550.7323999999999</v>
      </c>
      <c r="F162" s="37"/>
      <c r="G162" s="36" t="s">
        <v>834</v>
      </c>
      <c r="H162" s="43">
        <v>1</v>
      </c>
      <c r="I162" s="73">
        <v>823732.05999999994</v>
      </c>
      <c r="J162" s="43">
        <v>3569.1459999999997</v>
      </c>
      <c r="K162" s="37"/>
      <c r="L162" s="28"/>
      <c r="M162" s="37"/>
      <c r="N162" s="37"/>
      <c r="O162" s="37"/>
      <c r="P162" s="3"/>
      <c r="Q162" s="3"/>
      <c r="R162" s="3"/>
      <c r="S162" s="3"/>
      <c r="T162" s="3"/>
      <c r="U162" s="3"/>
      <c r="V162" s="3"/>
      <c r="W162" s="1"/>
      <c r="X162" s="1"/>
      <c r="Y162" s="1"/>
      <c r="Z162" s="1"/>
      <c r="AA162" s="1"/>
      <c r="AB162" s="1"/>
    </row>
    <row r="163" spans="1:28" s="29" customFormat="1" x14ac:dyDescent="0.55000000000000004">
      <c r="A163" s="26"/>
      <c r="B163" s="36" t="s">
        <v>823</v>
      </c>
      <c r="C163" s="43">
        <v>5</v>
      </c>
      <c r="D163" s="73">
        <v>759887.44</v>
      </c>
      <c r="E163" s="43">
        <v>3324.2495999999992</v>
      </c>
      <c r="F163" s="37"/>
      <c r="G163" s="36" t="s">
        <v>821</v>
      </c>
      <c r="H163" s="43">
        <v>1</v>
      </c>
      <c r="I163" s="73">
        <v>246132.86</v>
      </c>
      <c r="J163" s="43">
        <v>1065.9459999999999</v>
      </c>
      <c r="K163" s="37"/>
      <c r="L163" s="28"/>
      <c r="M163" s="37"/>
      <c r="N163" s="37"/>
      <c r="O163" s="37"/>
      <c r="P163" s="3"/>
      <c r="Q163" s="3"/>
      <c r="R163" s="3"/>
      <c r="S163" s="3"/>
      <c r="T163" s="3"/>
      <c r="U163" s="3"/>
      <c r="V163" s="3"/>
      <c r="W163" s="1"/>
      <c r="X163" s="1"/>
      <c r="Y163" s="1"/>
      <c r="Z163" s="1"/>
      <c r="AA163" s="1"/>
      <c r="AB163" s="1"/>
    </row>
    <row r="164" spans="1:28" s="29" customFormat="1" x14ac:dyDescent="0.55000000000000004">
      <c r="A164" s="26"/>
      <c r="B164" s="36" t="s">
        <v>820</v>
      </c>
      <c r="C164" s="43">
        <v>5</v>
      </c>
      <c r="D164" s="73">
        <v>468600</v>
      </c>
      <c r="E164" s="43">
        <v>2109.7804000000001</v>
      </c>
      <c r="F164" s="37"/>
      <c r="G164" s="36" t="s">
        <v>827</v>
      </c>
      <c r="H164" s="43">
        <v>1</v>
      </c>
      <c r="I164" s="73">
        <v>487532.86</v>
      </c>
      <c r="J164" s="43">
        <v>2113.1179999999999</v>
      </c>
      <c r="K164" s="37"/>
      <c r="L164" s="28"/>
      <c r="M164" s="37"/>
      <c r="N164" s="37"/>
      <c r="O164" s="37"/>
      <c r="P164" s="3"/>
      <c r="Q164" s="3"/>
      <c r="R164" s="3"/>
      <c r="S164" s="3"/>
      <c r="T164" s="3"/>
      <c r="U164" s="3"/>
      <c r="V164" s="3"/>
      <c r="W164" s="1"/>
      <c r="X164" s="1"/>
      <c r="Y164" s="1"/>
      <c r="Z164" s="1"/>
      <c r="AA164" s="1"/>
      <c r="AB164" s="1"/>
    </row>
    <row r="165" spans="1:28" s="29" customFormat="1" x14ac:dyDescent="0.55000000000000004">
      <c r="A165" s="26"/>
      <c r="B165" s="36" t="s">
        <v>853</v>
      </c>
      <c r="C165" s="43">
        <v>5</v>
      </c>
      <c r="D165" s="73">
        <v>515137.66</v>
      </c>
      <c r="E165" s="43">
        <v>2239.9467999999997</v>
      </c>
      <c r="F165" s="37"/>
      <c r="G165" s="36" t="s">
        <v>824</v>
      </c>
      <c r="H165" s="43">
        <v>0</v>
      </c>
      <c r="I165" s="73">
        <v>0</v>
      </c>
      <c r="J165" s="43">
        <v>0</v>
      </c>
      <c r="K165" s="37"/>
      <c r="L165" s="28"/>
      <c r="M165" s="37"/>
      <c r="N165" s="37"/>
      <c r="O165" s="37"/>
      <c r="P165" s="3"/>
      <c r="Q165" s="3"/>
      <c r="R165" s="3"/>
      <c r="S165" s="3"/>
      <c r="T165" s="3"/>
      <c r="U165" s="3"/>
      <c r="V165" s="3"/>
      <c r="W165" s="1"/>
      <c r="X165" s="1"/>
      <c r="Y165" s="1"/>
      <c r="Z165" s="1"/>
      <c r="AA165" s="1"/>
      <c r="AB165" s="1"/>
    </row>
    <row r="166" spans="1:28" s="29" customFormat="1" x14ac:dyDescent="0.55000000000000004">
      <c r="A166" s="26"/>
      <c r="B166" s="36" t="s">
        <v>841</v>
      </c>
      <c r="C166" s="43">
        <v>4</v>
      </c>
      <c r="D166" s="73">
        <v>298040.96999999997</v>
      </c>
      <c r="E166" s="43">
        <v>1289.7829999999999</v>
      </c>
      <c r="F166" s="37"/>
      <c r="G166" s="36" t="s">
        <v>822</v>
      </c>
      <c r="H166" s="43">
        <v>0</v>
      </c>
      <c r="I166" s="73">
        <v>0</v>
      </c>
      <c r="J166" s="43">
        <v>0</v>
      </c>
      <c r="K166" s="37"/>
      <c r="L166" s="28"/>
      <c r="M166" s="37"/>
      <c r="N166" s="37"/>
      <c r="O166" s="37"/>
      <c r="P166" s="3"/>
      <c r="Q166" s="3"/>
      <c r="R166" s="3"/>
      <c r="S166" s="3"/>
      <c r="T166" s="3"/>
      <c r="U166" s="3"/>
      <c r="V166" s="3"/>
      <c r="W166" s="1"/>
      <c r="X166" s="1"/>
      <c r="Y166" s="1"/>
      <c r="Z166" s="1"/>
      <c r="AA166" s="1"/>
      <c r="AB166" s="1"/>
    </row>
    <row r="167" spans="1:28" s="29" customFormat="1" x14ac:dyDescent="0.55000000000000004">
      <c r="A167" s="26"/>
      <c r="B167" s="36" t="s">
        <v>855</v>
      </c>
      <c r="C167" s="43">
        <v>4</v>
      </c>
      <c r="D167" s="73">
        <v>436779.57500000001</v>
      </c>
      <c r="E167" s="43">
        <v>1910.7759999999998</v>
      </c>
      <c r="F167" s="37"/>
      <c r="G167" s="36" t="s">
        <v>825</v>
      </c>
      <c r="H167" s="43">
        <v>0</v>
      </c>
      <c r="I167" s="73">
        <v>0</v>
      </c>
      <c r="J167" s="43">
        <v>0</v>
      </c>
      <c r="K167" s="37"/>
      <c r="L167" s="28"/>
      <c r="M167" s="37"/>
      <c r="N167" s="37"/>
      <c r="O167" s="37"/>
      <c r="P167" s="3"/>
      <c r="Q167" s="3"/>
      <c r="R167" s="3"/>
      <c r="S167" s="3"/>
      <c r="T167" s="3"/>
      <c r="U167" s="3"/>
      <c r="V167" s="3"/>
      <c r="W167" s="1"/>
      <c r="X167" s="1"/>
      <c r="Y167" s="1"/>
      <c r="Z167" s="1"/>
      <c r="AA167" s="1"/>
      <c r="AB167" s="1"/>
    </row>
    <row r="168" spans="1:28" s="29" customFormat="1" x14ac:dyDescent="0.55000000000000004">
      <c r="A168" s="26"/>
      <c r="B168" s="36" t="s">
        <v>817</v>
      </c>
      <c r="C168" s="43">
        <v>4</v>
      </c>
      <c r="D168" s="73">
        <v>572260</v>
      </c>
      <c r="E168" s="43">
        <v>2476.634</v>
      </c>
      <c r="F168" s="37"/>
      <c r="G168" s="36" t="s">
        <v>847</v>
      </c>
      <c r="H168" s="43">
        <v>0</v>
      </c>
      <c r="I168" s="73">
        <v>0</v>
      </c>
      <c r="J168" s="43">
        <v>0</v>
      </c>
      <c r="K168" s="37"/>
      <c r="L168" s="28"/>
      <c r="M168" s="37"/>
      <c r="N168" s="37"/>
      <c r="O168" s="37"/>
      <c r="P168" s="3"/>
      <c r="Q168" s="3"/>
      <c r="R168" s="3"/>
      <c r="S168" s="3"/>
      <c r="T168" s="3"/>
      <c r="U168" s="3"/>
      <c r="V168" s="3"/>
      <c r="W168" s="1"/>
      <c r="X168" s="1"/>
      <c r="Y168" s="1"/>
      <c r="Z168" s="1"/>
      <c r="AA168" s="1"/>
      <c r="AB168" s="1"/>
    </row>
    <row r="169" spans="1:28" s="29" customFormat="1" x14ac:dyDescent="0.55000000000000004">
      <c r="A169" s="26"/>
      <c r="B169" s="36" t="s">
        <v>844</v>
      </c>
      <c r="C169" s="43">
        <v>4</v>
      </c>
      <c r="D169" s="73">
        <v>419115.79999999993</v>
      </c>
      <c r="E169" s="43">
        <v>1821.1304999999998</v>
      </c>
      <c r="F169" s="37"/>
      <c r="G169" s="36" t="s">
        <v>823</v>
      </c>
      <c r="H169" s="43">
        <v>0</v>
      </c>
      <c r="I169" s="73">
        <v>0</v>
      </c>
      <c r="J169" s="43">
        <v>0</v>
      </c>
      <c r="K169" s="37"/>
      <c r="L169" s="28"/>
      <c r="M169" s="37"/>
      <c r="N169" s="37"/>
      <c r="O169" s="37"/>
      <c r="P169" s="3"/>
      <c r="Q169" s="3"/>
      <c r="R169" s="3"/>
      <c r="S169" s="3"/>
      <c r="T169" s="3"/>
      <c r="U169" s="3"/>
      <c r="V169" s="3"/>
      <c r="W169" s="1"/>
      <c r="X169" s="1"/>
      <c r="Y169" s="1"/>
      <c r="Z169" s="1"/>
      <c r="AA169" s="1"/>
      <c r="AB169" s="1"/>
    </row>
    <row r="170" spans="1:28" s="29" customFormat="1" x14ac:dyDescent="0.55000000000000004">
      <c r="A170" s="26"/>
      <c r="B170" s="36" t="s">
        <v>828</v>
      </c>
      <c r="C170" s="43">
        <v>3</v>
      </c>
      <c r="D170" s="73">
        <v>121713.92</v>
      </c>
      <c r="E170" s="43">
        <v>526.53399999999999</v>
      </c>
      <c r="F170" s="37"/>
      <c r="G170" s="36" t="s">
        <v>813</v>
      </c>
      <c r="H170" s="43">
        <v>0</v>
      </c>
      <c r="I170" s="73">
        <v>0</v>
      </c>
      <c r="J170" s="43">
        <v>0</v>
      </c>
      <c r="K170" s="37"/>
      <c r="L170" s="28"/>
      <c r="M170" s="37"/>
      <c r="N170" s="37"/>
      <c r="O170" s="37"/>
      <c r="P170" s="3"/>
      <c r="Q170" s="3"/>
      <c r="R170" s="3"/>
      <c r="S170" s="3"/>
      <c r="T170" s="3"/>
      <c r="U170" s="3"/>
      <c r="V170" s="3"/>
      <c r="W170" s="1"/>
      <c r="X170" s="1"/>
      <c r="Y170" s="1"/>
      <c r="Z170" s="1"/>
      <c r="AA170" s="1"/>
      <c r="AB170" s="1"/>
    </row>
    <row r="171" spans="1:28" s="29" customFormat="1" x14ac:dyDescent="0.55000000000000004">
      <c r="A171" s="26"/>
      <c r="B171" s="36" t="s">
        <v>824</v>
      </c>
      <c r="C171" s="43">
        <v>2</v>
      </c>
      <c r="D171" s="73">
        <v>494976.5</v>
      </c>
      <c r="E171" s="43">
        <v>2190.3000000000002</v>
      </c>
      <c r="F171" s="37"/>
      <c r="G171" s="36" t="s">
        <v>843</v>
      </c>
      <c r="H171" s="43">
        <v>0</v>
      </c>
      <c r="I171" s="73">
        <v>0</v>
      </c>
      <c r="J171" s="43">
        <v>0</v>
      </c>
      <c r="K171" s="37"/>
      <c r="L171" s="28"/>
      <c r="M171" s="37"/>
      <c r="N171" s="37"/>
      <c r="O171" s="37"/>
      <c r="P171" s="3"/>
      <c r="Q171" s="3"/>
      <c r="R171" s="3"/>
      <c r="S171" s="3"/>
      <c r="T171" s="3"/>
      <c r="U171" s="3"/>
      <c r="V171" s="3"/>
      <c r="W171" s="1"/>
      <c r="X171" s="1"/>
      <c r="Y171" s="1"/>
      <c r="Z171" s="1"/>
      <c r="AA171" s="1"/>
      <c r="AB171" s="1"/>
    </row>
    <row r="172" spans="1:28" s="29" customFormat="1" x14ac:dyDescent="0.55000000000000004">
      <c r="A172" s="26"/>
      <c r="B172" s="36" t="s">
        <v>825</v>
      </c>
      <c r="C172" s="43">
        <v>2</v>
      </c>
      <c r="D172" s="73">
        <v>1711100</v>
      </c>
      <c r="E172" s="43">
        <v>7372.08</v>
      </c>
      <c r="F172" s="37"/>
      <c r="G172" s="36" t="s">
        <v>851</v>
      </c>
      <c r="H172" s="43">
        <v>0</v>
      </c>
      <c r="I172" s="73">
        <v>0</v>
      </c>
      <c r="J172" s="43">
        <v>0</v>
      </c>
      <c r="K172" s="37"/>
      <c r="L172" s="28"/>
      <c r="M172" s="37"/>
      <c r="N172" s="37"/>
      <c r="O172" s="37"/>
      <c r="P172" s="3"/>
      <c r="Q172" s="3"/>
      <c r="R172" s="3"/>
      <c r="S172" s="3"/>
      <c r="T172" s="3"/>
      <c r="U172" s="3"/>
      <c r="V172" s="3"/>
      <c r="W172" s="1"/>
      <c r="X172" s="1"/>
      <c r="Y172" s="1"/>
      <c r="Z172" s="1"/>
      <c r="AA172" s="1"/>
      <c r="AB172" s="1"/>
    </row>
    <row r="173" spans="1:28" s="29" customFormat="1" x14ac:dyDescent="0.55000000000000004">
      <c r="A173" s="26"/>
      <c r="B173" s="36" t="s">
        <v>850</v>
      </c>
      <c r="C173" s="43">
        <v>2</v>
      </c>
      <c r="D173" s="73">
        <v>487789.88</v>
      </c>
      <c r="E173" s="43">
        <v>2168.3969999999999</v>
      </c>
      <c r="F173" s="37"/>
      <c r="G173" s="36" t="s">
        <v>849</v>
      </c>
      <c r="H173" s="43">
        <v>0</v>
      </c>
      <c r="I173" s="73">
        <v>0</v>
      </c>
      <c r="J173" s="43">
        <v>0</v>
      </c>
      <c r="K173" s="37"/>
      <c r="L173" s="28"/>
      <c r="M173" s="37"/>
      <c r="N173" s="37"/>
      <c r="O173" s="37"/>
      <c r="P173" s="3"/>
      <c r="Q173" s="3"/>
      <c r="R173" s="3"/>
      <c r="S173" s="3"/>
      <c r="T173" s="3"/>
      <c r="U173" s="3"/>
      <c r="V173" s="3"/>
      <c r="W173" s="1"/>
      <c r="X173" s="1"/>
      <c r="Y173" s="1"/>
      <c r="Z173" s="1"/>
      <c r="AA173" s="1"/>
      <c r="AB173" s="1"/>
    </row>
    <row r="174" spans="1:28" s="29" customFormat="1" x14ac:dyDescent="0.55000000000000004">
      <c r="A174" s="26"/>
      <c r="B174" s="36" t="s">
        <v>826</v>
      </c>
      <c r="C174" s="43">
        <v>2</v>
      </c>
      <c r="D174" s="73">
        <v>73840</v>
      </c>
      <c r="E174" s="43">
        <v>327.50199999999995</v>
      </c>
      <c r="F174" s="37"/>
      <c r="G174" s="36" t="s">
        <v>819</v>
      </c>
      <c r="H174" s="43">
        <v>0</v>
      </c>
      <c r="I174" s="73">
        <v>0</v>
      </c>
      <c r="J174" s="43">
        <v>0</v>
      </c>
      <c r="K174" s="37"/>
      <c r="L174" s="28"/>
      <c r="M174" s="37"/>
      <c r="N174" s="37"/>
      <c r="O174" s="37"/>
      <c r="P174" s="3"/>
      <c r="Q174" s="3"/>
      <c r="R174" s="3"/>
      <c r="S174" s="3"/>
      <c r="T174" s="3"/>
      <c r="U174" s="3"/>
      <c r="V174" s="3"/>
      <c r="W174" s="1"/>
      <c r="X174" s="1"/>
      <c r="Y174" s="1"/>
      <c r="Z174" s="1"/>
      <c r="AA174" s="1"/>
      <c r="AB174" s="1"/>
    </row>
    <row r="175" spans="1:28" s="29" customFormat="1" x14ac:dyDescent="0.55000000000000004">
      <c r="A175" s="26"/>
      <c r="B175" s="36" t="s">
        <v>821</v>
      </c>
      <c r="C175" s="43">
        <v>2</v>
      </c>
      <c r="D175" s="73">
        <v>258853.93</v>
      </c>
      <c r="E175" s="43">
        <v>1144.1709999999998</v>
      </c>
      <c r="F175" s="37"/>
      <c r="G175" s="36" t="s">
        <v>838</v>
      </c>
      <c r="H175" s="43">
        <v>0</v>
      </c>
      <c r="I175" s="73">
        <v>0</v>
      </c>
      <c r="J175" s="43">
        <v>0</v>
      </c>
      <c r="K175" s="37"/>
      <c r="L175" s="28"/>
      <c r="M175" s="37"/>
      <c r="N175" s="37"/>
      <c r="O175" s="37"/>
      <c r="P175" s="3"/>
      <c r="Q175" s="3"/>
      <c r="R175" s="3"/>
      <c r="S175" s="3"/>
      <c r="T175" s="3"/>
      <c r="U175" s="3"/>
      <c r="V175" s="3"/>
      <c r="W175" s="1"/>
      <c r="X175" s="1"/>
      <c r="Y175" s="1"/>
      <c r="Z175" s="1"/>
      <c r="AA175" s="1"/>
      <c r="AB175" s="1"/>
    </row>
    <row r="176" spans="1:28" s="29" customFormat="1" x14ac:dyDescent="0.55000000000000004">
      <c r="A176" s="26"/>
      <c r="B176" s="36" t="s">
        <v>812</v>
      </c>
      <c r="C176" s="43">
        <v>2</v>
      </c>
      <c r="D176" s="73">
        <v>213000</v>
      </c>
      <c r="E176" s="43">
        <v>926.18399999999997</v>
      </c>
      <c r="F176" s="37"/>
      <c r="G176" s="36" t="s">
        <v>831</v>
      </c>
      <c r="H176" s="43">
        <v>0</v>
      </c>
      <c r="I176" s="73">
        <v>0</v>
      </c>
      <c r="J176" s="43">
        <v>0</v>
      </c>
      <c r="K176" s="37"/>
      <c r="L176" s="28"/>
      <c r="M176" s="37"/>
      <c r="N176" s="37"/>
      <c r="O176" s="37"/>
      <c r="P176" s="3"/>
      <c r="Q176" s="3"/>
      <c r="R176" s="3"/>
      <c r="S176" s="3"/>
      <c r="T176" s="3"/>
      <c r="U176" s="3"/>
      <c r="V176" s="3"/>
      <c r="W176" s="1"/>
      <c r="X176" s="1"/>
      <c r="Y176" s="1"/>
      <c r="Z176" s="1"/>
      <c r="AA176" s="1"/>
      <c r="AB176" s="1"/>
    </row>
    <row r="177" spans="1:28" s="29" customFormat="1" x14ac:dyDescent="0.55000000000000004">
      <c r="A177" s="26"/>
      <c r="B177" s="36" t="s">
        <v>849</v>
      </c>
      <c r="C177" s="43">
        <v>1</v>
      </c>
      <c r="D177" s="73">
        <v>2130000</v>
      </c>
      <c r="E177" s="43">
        <v>9284.7860000000001</v>
      </c>
      <c r="F177" s="37"/>
      <c r="G177" s="36" t="s">
        <v>840</v>
      </c>
      <c r="H177" s="43">
        <v>0</v>
      </c>
      <c r="I177" s="73">
        <v>0</v>
      </c>
      <c r="J177" s="43">
        <v>0</v>
      </c>
      <c r="K177" s="37"/>
      <c r="L177" s="28"/>
      <c r="M177" s="37"/>
      <c r="N177" s="37"/>
      <c r="O177" s="37"/>
      <c r="P177" s="3"/>
      <c r="Q177" s="3"/>
      <c r="R177" s="3"/>
      <c r="S177" s="3"/>
      <c r="T177" s="3"/>
      <c r="U177" s="3"/>
      <c r="V177" s="3"/>
      <c r="W177" s="1"/>
      <c r="X177" s="1"/>
      <c r="Y177" s="1"/>
      <c r="Z177" s="1"/>
      <c r="AA177" s="1"/>
      <c r="AB177" s="1"/>
    </row>
    <row r="178" spans="1:28" s="29" customFormat="1" x14ac:dyDescent="0.55000000000000004">
      <c r="A178" s="26"/>
      <c r="B178" s="36" t="s">
        <v>822</v>
      </c>
      <c r="C178" s="43">
        <v>1</v>
      </c>
      <c r="D178" s="73">
        <v>428367.13999999996</v>
      </c>
      <c r="E178" s="43">
        <v>1929.55</v>
      </c>
      <c r="F178" s="37"/>
      <c r="G178" s="36" t="s">
        <v>832</v>
      </c>
      <c r="H178" s="43">
        <v>0</v>
      </c>
      <c r="I178" s="73">
        <v>0</v>
      </c>
      <c r="J178" s="43">
        <v>0</v>
      </c>
      <c r="K178" s="37"/>
      <c r="L178" s="28"/>
      <c r="M178" s="37"/>
      <c r="N178" s="37"/>
      <c r="O178" s="37"/>
      <c r="P178" s="3"/>
      <c r="Q178" s="3"/>
      <c r="R178" s="3"/>
      <c r="S178" s="3"/>
      <c r="T178" s="3"/>
      <c r="U178" s="3"/>
      <c r="V178" s="3"/>
      <c r="W178" s="1"/>
      <c r="X178" s="1"/>
      <c r="Y178" s="1"/>
      <c r="Z178" s="1"/>
      <c r="AA178" s="1"/>
      <c r="AB178" s="1"/>
    </row>
    <row r="179" spans="1:28" s="29" customFormat="1" x14ac:dyDescent="0.55000000000000004">
      <c r="A179" s="26"/>
      <c r="B179" s="36" t="s">
        <v>852</v>
      </c>
      <c r="C179" s="43">
        <v>1</v>
      </c>
      <c r="D179" s="73">
        <v>852000</v>
      </c>
      <c r="E179" s="43">
        <v>3836.1539999999995</v>
      </c>
      <c r="F179" s="37"/>
      <c r="G179" s="36" t="s">
        <v>842</v>
      </c>
      <c r="H179" s="43">
        <v>0</v>
      </c>
      <c r="I179" s="73">
        <v>0</v>
      </c>
      <c r="J179" s="43">
        <v>0</v>
      </c>
      <c r="K179" s="37"/>
      <c r="L179" s="28"/>
      <c r="M179" s="37"/>
      <c r="N179" s="37"/>
      <c r="O179" s="37"/>
      <c r="P179" s="3"/>
      <c r="Q179" s="3"/>
      <c r="R179" s="3"/>
      <c r="S179" s="3"/>
      <c r="T179" s="3"/>
      <c r="U179" s="3"/>
      <c r="V179" s="3"/>
      <c r="W179" s="1"/>
      <c r="X179" s="1"/>
      <c r="Y179" s="1"/>
      <c r="Z179" s="1"/>
      <c r="AA179" s="1"/>
      <c r="AB179" s="1"/>
    </row>
    <row r="180" spans="1:28" s="29" customFormat="1" x14ac:dyDescent="0.55000000000000004">
      <c r="A180" s="26"/>
      <c r="B180" s="36" t="s">
        <v>526</v>
      </c>
      <c r="C180" s="43">
        <v>1</v>
      </c>
      <c r="D180" s="73">
        <v>455323</v>
      </c>
      <c r="E180" s="43">
        <v>1973.3559999999998</v>
      </c>
      <c r="F180" s="37"/>
      <c r="G180" s="36" t="s">
        <v>833</v>
      </c>
      <c r="H180" s="43">
        <v>0</v>
      </c>
      <c r="I180" s="73">
        <v>0</v>
      </c>
      <c r="J180" s="43">
        <v>0</v>
      </c>
      <c r="K180" s="37"/>
      <c r="L180" s="28"/>
      <c r="M180" s="37"/>
      <c r="N180" s="37"/>
      <c r="O180" s="37"/>
      <c r="P180" s="3"/>
      <c r="Q180" s="3"/>
      <c r="R180" s="3"/>
      <c r="S180" s="3"/>
      <c r="T180" s="3"/>
      <c r="U180" s="3"/>
      <c r="V180" s="3"/>
      <c r="W180" s="1"/>
      <c r="X180" s="1"/>
      <c r="Y180" s="1"/>
      <c r="Z180" s="1"/>
      <c r="AA180" s="1"/>
      <c r="AB180" s="1"/>
    </row>
    <row r="181" spans="1:28" s="29" customFormat="1" x14ac:dyDescent="0.55000000000000004">
      <c r="A181" s="26"/>
      <c r="B181" s="36" t="s">
        <v>842</v>
      </c>
      <c r="C181" s="43">
        <v>1</v>
      </c>
      <c r="D181" s="73">
        <v>361286.33999999997</v>
      </c>
      <c r="E181" s="43">
        <v>1585.36</v>
      </c>
      <c r="F181" s="37"/>
      <c r="G181" s="36" t="s">
        <v>844</v>
      </c>
      <c r="H181" s="43">
        <v>0</v>
      </c>
      <c r="I181" s="73">
        <v>0</v>
      </c>
      <c r="J181" s="43">
        <v>0</v>
      </c>
      <c r="K181" s="37"/>
      <c r="L181" s="28"/>
      <c r="M181" s="37"/>
      <c r="N181" s="37"/>
      <c r="O181" s="37"/>
      <c r="P181" s="3"/>
      <c r="Q181" s="3"/>
      <c r="R181" s="3"/>
      <c r="S181" s="3"/>
      <c r="T181" s="3"/>
      <c r="U181" s="3"/>
      <c r="V181" s="3"/>
      <c r="W181" s="1"/>
      <c r="X181" s="1"/>
      <c r="Y181" s="1"/>
      <c r="Z181" s="1"/>
      <c r="AA181" s="1"/>
      <c r="AB181" s="1"/>
    </row>
    <row r="182" spans="1:28" s="29" customFormat="1" x14ac:dyDescent="0.55000000000000004">
      <c r="A182" s="26"/>
      <c r="B182" s="36" t="s">
        <v>827</v>
      </c>
      <c r="C182" s="43">
        <v>1</v>
      </c>
      <c r="D182" s="73">
        <v>487532.86</v>
      </c>
      <c r="E182" s="43">
        <v>2113.1179999999999</v>
      </c>
      <c r="F182" s="37"/>
      <c r="G182" s="36" t="s">
        <v>820</v>
      </c>
      <c r="H182" s="43">
        <v>0</v>
      </c>
      <c r="I182" s="73">
        <v>0</v>
      </c>
      <c r="J182" s="43">
        <v>0</v>
      </c>
      <c r="K182" s="37"/>
      <c r="L182" s="28"/>
      <c r="M182" s="37"/>
      <c r="N182" s="37"/>
      <c r="O182" s="37"/>
      <c r="P182" s="3"/>
      <c r="Q182" s="3"/>
      <c r="R182" s="3"/>
      <c r="S182" s="3"/>
      <c r="T182" s="3"/>
      <c r="U182" s="3"/>
      <c r="V182" s="3"/>
      <c r="W182" s="1"/>
      <c r="X182" s="1"/>
      <c r="Y182" s="1"/>
      <c r="Z182" s="1"/>
      <c r="AA182" s="1"/>
      <c r="AB182" s="1"/>
    </row>
    <row r="183" spans="1:28" s="29" customFormat="1" x14ac:dyDescent="0.55000000000000004">
      <c r="A183" s="26"/>
      <c r="B183" s="36" t="s">
        <v>847</v>
      </c>
      <c r="C183" s="43">
        <v>0</v>
      </c>
      <c r="D183" s="73">
        <v>0</v>
      </c>
      <c r="E183" s="43">
        <v>0</v>
      </c>
      <c r="F183" s="37"/>
      <c r="G183" s="36" t="s">
        <v>826</v>
      </c>
      <c r="H183" s="43">
        <v>0</v>
      </c>
      <c r="I183" s="73">
        <v>0</v>
      </c>
      <c r="J183" s="43">
        <v>0</v>
      </c>
      <c r="K183" s="37"/>
      <c r="L183" s="28"/>
      <c r="M183" s="37"/>
      <c r="N183" s="37"/>
      <c r="O183" s="37"/>
      <c r="P183" s="3"/>
      <c r="Q183" s="3"/>
      <c r="R183" s="3"/>
      <c r="S183" s="3"/>
      <c r="T183" s="3"/>
      <c r="U183" s="3"/>
      <c r="V183" s="3"/>
      <c r="W183" s="1"/>
      <c r="X183" s="1"/>
      <c r="Y183" s="1"/>
      <c r="Z183" s="1"/>
      <c r="AA183" s="1"/>
      <c r="AB183" s="1"/>
    </row>
    <row r="184" spans="1:28" s="29" customFormat="1" x14ac:dyDescent="0.55000000000000004">
      <c r="A184" s="26"/>
      <c r="B184" s="36" t="s">
        <v>840</v>
      </c>
      <c r="C184" s="43">
        <v>0</v>
      </c>
      <c r="D184" s="73">
        <v>0</v>
      </c>
      <c r="E184" s="43">
        <v>0</v>
      </c>
      <c r="F184" s="37"/>
      <c r="G184" s="36" t="s">
        <v>835</v>
      </c>
      <c r="H184" s="43">
        <v>0</v>
      </c>
      <c r="I184" s="73">
        <v>0</v>
      </c>
      <c r="J184" s="43">
        <v>0</v>
      </c>
      <c r="K184" s="37"/>
      <c r="L184" s="28"/>
      <c r="M184" s="37"/>
      <c r="N184" s="37"/>
      <c r="O184" s="37"/>
      <c r="P184" s="3"/>
      <c r="Q184" s="3"/>
      <c r="R184" s="3"/>
      <c r="S184" s="3"/>
      <c r="T184" s="3"/>
      <c r="U184" s="3"/>
      <c r="V184" s="3"/>
      <c r="W184" s="1"/>
      <c r="X184" s="1"/>
      <c r="Y184" s="1"/>
      <c r="Z184" s="1"/>
      <c r="AA184" s="1"/>
      <c r="AB184" s="1"/>
    </row>
    <row r="185" spans="1:28" s="29" customFormat="1" x14ac:dyDescent="0.55000000000000004">
      <c r="A185" s="26"/>
      <c r="B185" s="36" t="s">
        <v>835</v>
      </c>
      <c r="C185" s="43">
        <v>0</v>
      </c>
      <c r="D185" s="73">
        <v>0</v>
      </c>
      <c r="E185" s="43">
        <v>0</v>
      </c>
      <c r="F185" s="37"/>
      <c r="G185" s="36" t="s">
        <v>855</v>
      </c>
      <c r="H185" s="43">
        <v>0</v>
      </c>
      <c r="I185" s="73">
        <v>0</v>
      </c>
      <c r="J185" s="43">
        <v>0</v>
      </c>
      <c r="K185" s="37"/>
      <c r="L185" s="28"/>
      <c r="M185" s="37"/>
      <c r="N185" s="37"/>
      <c r="O185" s="37"/>
      <c r="P185" s="3"/>
      <c r="Q185" s="3"/>
      <c r="R185" s="3"/>
      <c r="S185" s="3"/>
      <c r="T185" s="3"/>
      <c r="U185" s="3"/>
      <c r="V185" s="3"/>
      <c r="W185" s="1"/>
      <c r="X185" s="1"/>
      <c r="Y185" s="1"/>
      <c r="Z185" s="1"/>
      <c r="AA185" s="1"/>
      <c r="AB185" s="1"/>
    </row>
    <row r="186" spans="1:28" s="29" customFormat="1" x14ac:dyDescent="0.55000000000000004">
      <c r="A186" s="26"/>
      <c r="B186" s="36" t="s">
        <v>833</v>
      </c>
      <c r="C186" s="43">
        <v>0</v>
      </c>
      <c r="D186" s="73">
        <v>0</v>
      </c>
      <c r="E186" s="43">
        <v>0</v>
      </c>
      <c r="F186" s="37"/>
      <c r="G186" s="36" t="s">
        <v>850</v>
      </c>
      <c r="H186" s="43">
        <v>0</v>
      </c>
      <c r="I186" s="73">
        <v>0</v>
      </c>
      <c r="J186" s="43">
        <v>0</v>
      </c>
      <c r="K186" s="37"/>
      <c r="L186" s="28"/>
      <c r="M186" s="37"/>
      <c r="N186" s="37"/>
      <c r="O186" s="37"/>
      <c r="P186" s="3"/>
      <c r="Q186" s="3"/>
      <c r="R186" s="3"/>
      <c r="S186" s="3"/>
      <c r="T186" s="3"/>
      <c r="U186" s="3"/>
      <c r="V186" s="3"/>
      <c r="W186" s="1"/>
      <c r="X186" s="1"/>
      <c r="Y186" s="1"/>
      <c r="Z186" s="1"/>
      <c r="AA186" s="1"/>
      <c r="AB186" s="1"/>
    </row>
    <row r="187" spans="1:28" s="29" customFormat="1" x14ac:dyDescent="0.55000000000000004">
      <c r="A187" s="26"/>
      <c r="B187" s="36" t="s">
        <v>829</v>
      </c>
      <c r="C187" s="43">
        <v>0</v>
      </c>
      <c r="D187" s="73">
        <v>0</v>
      </c>
      <c r="E187" s="43">
        <v>0</v>
      </c>
      <c r="F187" s="37"/>
      <c r="G187" s="36" t="s">
        <v>828</v>
      </c>
      <c r="H187" s="43">
        <v>0</v>
      </c>
      <c r="I187" s="73">
        <v>0</v>
      </c>
      <c r="J187" s="43">
        <v>0</v>
      </c>
      <c r="K187" s="37"/>
      <c r="L187" s="28"/>
      <c r="M187" s="37"/>
      <c r="N187" s="37"/>
      <c r="O187" s="37"/>
      <c r="P187" s="3"/>
      <c r="Q187" s="3"/>
      <c r="R187" s="3"/>
      <c r="S187" s="3"/>
      <c r="T187" s="3"/>
      <c r="U187" s="3"/>
      <c r="V187" s="3"/>
      <c r="W187" s="1"/>
      <c r="X187" s="1"/>
      <c r="Y187" s="1"/>
      <c r="Z187" s="1"/>
      <c r="AA187" s="1"/>
      <c r="AB187" s="1"/>
    </row>
    <row r="188" spans="1:28" s="29" customFormat="1" x14ac:dyDescent="0.55000000000000004">
      <c r="A188" s="26"/>
      <c r="B188" s="36" t="s">
        <v>813</v>
      </c>
      <c r="C188" s="43">
        <v>0</v>
      </c>
      <c r="D188" s="73">
        <v>0</v>
      </c>
      <c r="E188" s="43">
        <v>0</v>
      </c>
      <c r="F188" s="37"/>
      <c r="G188" s="36" t="s">
        <v>852</v>
      </c>
      <c r="H188" s="43">
        <v>0</v>
      </c>
      <c r="I188" s="73">
        <v>0</v>
      </c>
      <c r="J188" s="43">
        <v>0</v>
      </c>
      <c r="K188" s="37"/>
      <c r="L188" s="28"/>
      <c r="M188" s="37"/>
      <c r="N188" s="37"/>
      <c r="O188" s="37"/>
      <c r="P188" s="3"/>
      <c r="Q188" s="3"/>
      <c r="R188" s="3"/>
      <c r="S188" s="3"/>
      <c r="T188" s="3"/>
      <c r="U188" s="3"/>
      <c r="V188" s="3"/>
      <c r="W188" s="1"/>
      <c r="X188" s="1"/>
      <c r="Y188" s="1"/>
      <c r="Z188" s="1"/>
      <c r="AA188" s="1"/>
      <c r="AB188" s="1"/>
    </row>
    <row r="189" spans="1:28" x14ac:dyDescent="0.55000000000000004">
      <c r="B189" s="36" t="s">
        <v>819</v>
      </c>
      <c r="C189" s="43">
        <v>0</v>
      </c>
      <c r="D189" s="73">
        <v>0</v>
      </c>
      <c r="E189" s="43">
        <v>0</v>
      </c>
      <c r="F189" s="37"/>
      <c r="G189" s="36" t="s">
        <v>829</v>
      </c>
      <c r="H189" s="43">
        <v>0</v>
      </c>
      <c r="I189" s="73">
        <v>0</v>
      </c>
      <c r="J189" s="43">
        <v>0</v>
      </c>
      <c r="K189" s="37"/>
      <c r="M189" s="37"/>
      <c r="N189" s="37"/>
      <c r="O189" s="37"/>
      <c r="P189" s="3"/>
      <c r="Q189" s="3"/>
      <c r="R189" s="3"/>
      <c r="S189" s="3"/>
      <c r="T189" s="3"/>
      <c r="U189" s="3"/>
      <c r="V189" s="3"/>
    </row>
    <row r="190" spans="1:28" s="26" customFormat="1" x14ac:dyDescent="0.55000000000000004">
      <c r="B190" s="36" t="s">
        <v>832</v>
      </c>
      <c r="C190" s="43">
        <v>0</v>
      </c>
      <c r="D190" s="73">
        <v>0</v>
      </c>
      <c r="E190" s="43">
        <v>0</v>
      </c>
      <c r="F190" s="37"/>
      <c r="G190" s="36" t="s">
        <v>812</v>
      </c>
      <c r="H190" s="43">
        <v>0</v>
      </c>
      <c r="I190" s="73">
        <v>0</v>
      </c>
      <c r="J190" s="43">
        <v>0</v>
      </c>
      <c r="K190" s="37"/>
      <c r="M190" s="37"/>
      <c r="N190" s="37"/>
      <c r="O190" s="37"/>
      <c r="P190" s="3"/>
      <c r="Q190" s="3"/>
      <c r="R190" s="3"/>
      <c r="S190" s="3"/>
      <c r="T190" s="3"/>
      <c r="U190" s="3"/>
      <c r="V190" s="3"/>
      <c r="W190" s="1"/>
      <c r="X190" s="1"/>
      <c r="Y190" s="1"/>
      <c r="Z190" s="1"/>
      <c r="AA190" s="1"/>
      <c r="AB190" s="1"/>
    </row>
    <row r="191" spans="1:28" s="26" customFormat="1" x14ac:dyDescent="0.55000000000000004">
      <c r="B191" s="36" t="s">
        <v>830</v>
      </c>
      <c r="C191" s="43">
        <v>0</v>
      </c>
      <c r="D191" s="73">
        <v>0</v>
      </c>
      <c r="E191" s="43">
        <v>0</v>
      </c>
      <c r="F191" s="37"/>
      <c r="G191" s="36" t="s">
        <v>830</v>
      </c>
      <c r="H191" s="43">
        <v>0</v>
      </c>
      <c r="I191" s="73">
        <v>0</v>
      </c>
      <c r="J191" s="43">
        <v>0</v>
      </c>
      <c r="K191" s="37"/>
      <c r="M191" s="37"/>
      <c r="N191" s="37"/>
      <c r="O191" s="37"/>
      <c r="P191" s="3"/>
      <c r="Q191" s="3"/>
      <c r="R191" s="3"/>
      <c r="S191" s="3"/>
      <c r="T191" s="3"/>
      <c r="U191" s="3"/>
      <c r="V191" s="3"/>
      <c r="W191" s="1"/>
      <c r="X191" s="1"/>
      <c r="Y191" s="1"/>
      <c r="Z191" s="1"/>
      <c r="AA191" s="1"/>
      <c r="AB191" s="1"/>
    </row>
    <row r="192" spans="1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 s="37"/>
      <c r="N192" s="37"/>
      <c r="O192" s="37"/>
      <c r="P192" s="3"/>
      <c r="Q192" s="3"/>
      <c r="R192" s="3"/>
      <c r="S192" s="3"/>
      <c r="T192" s="3"/>
      <c r="U192" s="3"/>
      <c r="V192" s="3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s="26" customFormat="1" x14ac:dyDescent="0.55000000000000004">
      <c r="B727" s="37"/>
      <c r="C727" s="37"/>
      <c r="D727" s="37"/>
      <c r="E727" s="37"/>
      <c r="F727" s="16"/>
      <c r="G727" s="37"/>
      <c r="H727" s="44"/>
      <c r="I727" s="38"/>
      <c r="J727" s="70"/>
      <c r="K727" s="70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s="26" customFormat="1" x14ac:dyDescent="0.55000000000000004">
      <c r="B728" s="37"/>
      <c r="C728" s="37"/>
      <c r="D728" s="37"/>
      <c r="E728" s="37"/>
      <c r="F728" s="16"/>
      <c r="G728" s="37"/>
      <c r="H728" s="44"/>
      <c r="I728" s="38"/>
      <c r="J728" s="70"/>
      <c r="K728" s="70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s="26" customFormat="1" x14ac:dyDescent="0.55000000000000004">
      <c r="B729" s="37"/>
      <c r="C729" s="37"/>
      <c r="D729" s="37"/>
      <c r="E729" s="37"/>
      <c r="F729" s="16"/>
      <c r="G729" s="37"/>
      <c r="H729" s="44"/>
      <c r="I729" s="38"/>
      <c r="J729" s="70"/>
      <c r="K729" s="70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s="26" customFormat="1" x14ac:dyDescent="0.55000000000000004">
      <c r="B730" s="37"/>
      <c r="C730" s="37"/>
      <c r="D730" s="37"/>
      <c r="E730" s="37"/>
      <c r="F730" s="16"/>
      <c r="G730" s="37"/>
      <c r="H730" s="44"/>
      <c r="I730" s="38"/>
      <c r="J730" s="70"/>
      <c r="K730" s="70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s="26" customFormat="1" x14ac:dyDescent="0.55000000000000004">
      <c r="B731" s="37"/>
      <c r="C731" s="37"/>
      <c r="D731" s="37"/>
      <c r="E731" s="37"/>
      <c r="F731" s="16"/>
      <c r="G731" s="37"/>
      <c r="H731" s="44"/>
      <c r="I731" s="38"/>
      <c r="J731" s="70"/>
      <c r="K731" s="70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s="26" customFormat="1" x14ac:dyDescent="0.55000000000000004">
      <c r="B732" s="37"/>
      <c r="C732" s="37"/>
      <c r="D732" s="37"/>
      <c r="E732" s="37"/>
      <c r="F732" s="16"/>
      <c r="G732" s="37"/>
      <c r="H732" s="44"/>
      <c r="I732" s="38"/>
      <c r="J732" s="70"/>
      <c r="K732" s="70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s="26" customFormat="1" x14ac:dyDescent="0.55000000000000004">
      <c r="B733" s="37"/>
      <c r="C733" s="37"/>
      <c r="D733" s="37"/>
      <c r="E733" s="37"/>
      <c r="F733" s="16"/>
      <c r="G733" s="37"/>
      <c r="H733" s="44"/>
      <c r="I733" s="38"/>
      <c r="J733" s="70"/>
      <c r="K733" s="70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s="26" customFormat="1" x14ac:dyDescent="0.55000000000000004">
      <c r="B734" s="37"/>
      <c r="C734" s="37"/>
      <c r="D734" s="37"/>
      <c r="E734" s="37"/>
      <c r="F734" s="16"/>
      <c r="G734" s="37"/>
      <c r="H734" s="44"/>
      <c r="I734" s="38"/>
      <c r="J734" s="70"/>
      <c r="K734" s="70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s="26" customFormat="1" x14ac:dyDescent="0.55000000000000004">
      <c r="B735" s="37"/>
      <c r="C735" s="37"/>
      <c r="D735" s="37"/>
      <c r="E735" s="37"/>
      <c r="F735" s="16"/>
      <c r="G735" s="37"/>
      <c r="H735" s="44"/>
      <c r="I735" s="38"/>
      <c r="J735" s="70"/>
      <c r="K735" s="70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s="70" customFormat="1" x14ac:dyDescent="0.55000000000000004">
      <c r="A736" s="26"/>
      <c r="B736" s="37"/>
      <c r="C736" s="37"/>
      <c r="D736" s="37"/>
      <c r="E736" s="37"/>
      <c r="F736" s="16"/>
      <c r="G736" s="37"/>
      <c r="H736" s="44"/>
      <c r="I736" s="38"/>
      <c r="L736" s="26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s="70" customFormat="1" x14ac:dyDescent="0.55000000000000004">
      <c r="A737" s="26"/>
      <c r="B737" s="37"/>
      <c r="C737" s="37"/>
      <c r="D737" s="37"/>
      <c r="E737" s="37"/>
      <c r="F737" s="16"/>
      <c r="G737" s="37"/>
      <c r="H737" s="44"/>
      <c r="I737" s="38"/>
      <c r="L737" s="26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s="70" customFormat="1" x14ac:dyDescent="0.55000000000000004">
      <c r="A738" s="26"/>
      <c r="B738" s="37"/>
      <c r="C738" s="37"/>
      <c r="D738" s="37"/>
      <c r="E738" s="37"/>
      <c r="F738" s="16"/>
      <c r="G738" s="37"/>
      <c r="H738" s="44"/>
      <c r="I738" s="38"/>
      <c r="L738" s="26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s="70" customFormat="1" x14ac:dyDescent="0.55000000000000004">
      <c r="A739" s="26"/>
      <c r="B739" s="37"/>
      <c r="C739" s="37"/>
      <c r="D739" s="37"/>
      <c r="E739" s="37"/>
      <c r="F739" s="16"/>
      <c r="G739" s="37"/>
      <c r="H739" s="44"/>
      <c r="I739" s="38"/>
      <c r="L739" s="26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s="70" customFormat="1" x14ac:dyDescent="0.55000000000000004">
      <c r="A740" s="26"/>
      <c r="B740" s="37"/>
      <c r="C740" s="37"/>
      <c r="D740" s="37"/>
      <c r="E740" s="37"/>
      <c r="F740" s="16"/>
      <c r="G740" s="37"/>
      <c r="H740" s="44"/>
      <c r="I740" s="38"/>
      <c r="L740" s="26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s="70" customFormat="1" x14ac:dyDescent="0.55000000000000004">
      <c r="A741" s="26"/>
      <c r="B741" s="37"/>
      <c r="C741" s="37"/>
      <c r="D741" s="37"/>
      <c r="E741" s="37"/>
      <c r="F741" s="16"/>
      <c r="G741" s="37"/>
      <c r="H741" s="44"/>
      <c r="I741" s="38"/>
      <c r="L741" s="26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s="70" customFormat="1" x14ac:dyDescent="0.55000000000000004">
      <c r="A742" s="26"/>
      <c r="B742" s="37"/>
      <c r="C742" s="37"/>
      <c r="D742" s="37"/>
      <c r="E742" s="37"/>
      <c r="F742" s="16"/>
      <c r="G742" s="37"/>
      <c r="H742" s="44"/>
      <c r="I742" s="38"/>
      <c r="L742" s="26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s="70" customFormat="1" x14ac:dyDescent="0.55000000000000004">
      <c r="A743" s="26"/>
      <c r="B743" s="37"/>
      <c r="C743" s="37"/>
      <c r="D743" s="37"/>
      <c r="E743" s="37"/>
      <c r="F743" s="16"/>
      <c r="G743" s="37"/>
      <c r="H743" s="44"/>
      <c r="I743" s="38"/>
      <c r="L743" s="26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s="70" customFormat="1" x14ac:dyDescent="0.55000000000000004">
      <c r="A744" s="26"/>
      <c r="B744" s="37"/>
      <c r="C744" s="37"/>
      <c r="D744" s="37"/>
      <c r="E744" s="37"/>
      <c r="F744" s="16"/>
      <c r="G744" s="37"/>
      <c r="H744" s="44"/>
      <c r="I744" s="38"/>
      <c r="L744" s="26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s="70" customFormat="1" x14ac:dyDescent="0.55000000000000004">
      <c r="A745" s="26"/>
      <c r="B745" s="37"/>
      <c r="C745" s="37"/>
      <c r="D745" s="37"/>
      <c r="E745" s="37"/>
      <c r="F745" s="16"/>
      <c r="G745" s="37"/>
      <c r="H745" s="44"/>
      <c r="I745" s="38"/>
      <c r="L745" s="26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s="70" customFormat="1" x14ac:dyDescent="0.55000000000000004">
      <c r="A746" s="26"/>
      <c r="B746" s="37"/>
      <c r="C746" s="37"/>
      <c r="D746" s="37"/>
      <c r="E746" s="37"/>
      <c r="F746" s="16"/>
      <c r="G746" s="37"/>
      <c r="H746" s="44"/>
      <c r="I746" s="38"/>
      <c r="L746" s="26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s="70" customFormat="1" x14ac:dyDescent="0.55000000000000004">
      <c r="A747" s="26"/>
      <c r="B747" s="37"/>
      <c r="C747" s="37"/>
      <c r="D747" s="37"/>
      <c r="E747" s="37"/>
      <c r="F747" s="16"/>
      <c r="G747" s="37"/>
      <c r="H747" s="44"/>
      <c r="I747" s="38"/>
      <c r="L747" s="26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s="70" customFormat="1" x14ac:dyDescent="0.55000000000000004">
      <c r="A748" s="26"/>
      <c r="B748" s="37"/>
      <c r="C748" s="37"/>
      <c r="D748" s="37"/>
      <c r="E748" s="37"/>
      <c r="F748" s="16"/>
      <c r="G748" s="37"/>
      <c r="H748" s="44"/>
      <c r="I748" s="38"/>
      <c r="L748" s="26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s="70" customFormat="1" x14ac:dyDescent="0.55000000000000004">
      <c r="A749" s="26"/>
      <c r="B749" s="37"/>
      <c r="C749" s="37"/>
      <c r="D749" s="37"/>
      <c r="E749" s="37"/>
      <c r="F749" s="16"/>
      <c r="G749" s="37"/>
      <c r="H749" s="44"/>
      <c r="I749" s="38"/>
      <c r="L749" s="26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s="70" customFormat="1" x14ac:dyDescent="0.55000000000000004">
      <c r="A750" s="26"/>
      <c r="B750" s="37"/>
      <c r="C750" s="37"/>
      <c r="D750" s="37"/>
      <c r="E750" s="37"/>
      <c r="F750" s="16"/>
      <c r="G750" s="37"/>
      <c r="H750" s="44"/>
      <c r="I750" s="38"/>
      <c r="L750" s="26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s="70" customFormat="1" x14ac:dyDescent="0.55000000000000004">
      <c r="A751" s="26"/>
      <c r="B751" s="37"/>
      <c r="C751" s="37"/>
      <c r="D751" s="37"/>
      <c r="E751" s="37"/>
      <c r="F751" s="16"/>
      <c r="G751" s="37"/>
      <c r="H751" s="44"/>
      <c r="I751" s="38"/>
      <c r="L751" s="26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s="70" customFormat="1" x14ac:dyDescent="0.55000000000000004">
      <c r="A752" s="26"/>
      <c r="B752" s="37"/>
      <c r="C752" s="37"/>
      <c r="D752" s="37"/>
      <c r="E752" s="37"/>
      <c r="F752" s="16"/>
      <c r="G752" s="37"/>
      <c r="H752" s="44"/>
      <c r="I752" s="38"/>
      <c r="L752" s="26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s="70" customFormat="1" x14ac:dyDescent="0.55000000000000004">
      <c r="A753" s="26"/>
      <c r="B753" s="37"/>
      <c r="C753" s="37"/>
      <c r="D753" s="37"/>
      <c r="E753" s="37"/>
      <c r="F753" s="16"/>
      <c r="G753" s="37"/>
      <c r="H753" s="44"/>
      <c r="I753" s="38"/>
      <c r="L753" s="26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s="70" customFormat="1" x14ac:dyDescent="0.55000000000000004">
      <c r="A754" s="26"/>
      <c r="B754" s="37"/>
      <c r="C754" s="37"/>
      <c r="D754" s="37"/>
      <c r="E754" s="37"/>
      <c r="F754" s="16"/>
      <c r="G754" s="37"/>
      <c r="H754" s="44"/>
      <c r="I754" s="38"/>
      <c r="L754" s="26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s="70" customFormat="1" x14ac:dyDescent="0.55000000000000004">
      <c r="A755" s="26"/>
      <c r="B755" s="37"/>
      <c r="C755" s="37"/>
      <c r="D755" s="37"/>
      <c r="E755" s="37"/>
      <c r="F755" s="16"/>
      <c r="G755" s="37"/>
      <c r="H755" s="44"/>
      <c r="I755" s="38"/>
      <c r="L755" s="26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s="70" customFormat="1" x14ac:dyDescent="0.55000000000000004">
      <c r="A756" s="26"/>
      <c r="B756" s="37"/>
      <c r="C756" s="37"/>
      <c r="D756" s="37"/>
      <c r="E756" s="37"/>
      <c r="F756" s="16"/>
      <c r="G756" s="37"/>
      <c r="H756" s="44"/>
      <c r="I756" s="38"/>
      <c r="L756" s="26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s="70" customFormat="1" x14ac:dyDescent="0.55000000000000004">
      <c r="A757" s="26"/>
      <c r="B757" s="37"/>
      <c r="C757" s="37"/>
      <c r="D757" s="37"/>
      <c r="E757" s="37"/>
      <c r="F757" s="16"/>
      <c r="G757" s="37"/>
      <c r="H757" s="44"/>
      <c r="I757" s="38"/>
      <c r="L757" s="26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s="70" customFormat="1" x14ac:dyDescent="0.55000000000000004">
      <c r="A758" s="26"/>
      <c r="B758" s="37"/>
      <c r="C758" s="37"/>
      <c r="D758" s="37"/>
      <c r="E758" s="37"/>
      <c r="F758" s="16"/>
      <c r="G758" s="37"/>
      <c r="H758" s="44"/>
      <c r="I758" s="38"/>
      <c r="L758" s="26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s="70" customFormat="1" x14ac:dyDescent="0.55000000000000004">
      <c r="A759" s="26"/>
      <c r="B759" s="37"/>
      <c r="C759" s="37"/>
      <c r="D759" s="37"/>
      <c r="E759" s="37"/>
      <c r="F759" s="16"/>
      <c r="G759" s="37"/>
      <c r="H759" s="44"/>
      <c r="I759" s="38"/>
      <c r="L759" s="26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s="70" customFormat="1" x14ac:dyDescent="0.55000000000000004">
      <c r="A760" s="26"/>
      <c r="B760" s="37"/>
      <c r="C760" s="37"/>
      <c r="D760" s="37"/>
      <c r="E760" s="37"/>
      <c r="F760" s="16"/>
      <c r="G760" s="37"/>
      <c r="H760" s="44"/>
      <c r="I760" s="38"/>
      <c r="L760" s="26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s="70" customFormat="1" x14ac:dyDescent="0.55000000000000004">
      <c r="A761" s="26"/>
      <c r="B761" s="37"/>
      <c r="C761" s="37"/>
      <c r="D761" s="37"/>
      <c r="E761" s="37"/>
      <c r="F761" s="16"/>
      <c r="G761" s="37"/>
      <c r="H761" s="44"/>
      <c r="I761" s="38"/>
      <c r="L761" s="26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s="70" customFormat="1" x14ac:dyDescent="0.55000000000000004">
      <c r="A762" s="26"/>
      <c r="B762" s="37"/>
      <c r="C762" s="37"/>
      <c r="D762" s="37"/>
      <c r="E762" s="37"/>
      <c r="F762" s="16"/>
      <c r="G762" s="37"/>
      <c r="H762" s="44"/>
      <c r="I762" s="38"/>
      <c r="L762" s="26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s="70" customFormat="1" x14ac:dyDescent="0.55000000000000004">
      <c r="A763" s="26"/>
      <c r="B763" s="37"/>
      <c r="C763" s="37"/>
      <c r="D763" s="37"/>
      <c r="E763" s="37"/>
      <c r="F763" s="16"/>
      <c r="G763" s="37"/>
      <c r="H763" s="44"/>
      <c r="I763" s="38"/>
      <c r="L763" s="26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s="70" customFormat="1" x14ac:dyDescent="0.55000000000000004">
      <c r="A764" s="26"/>
      <c r="B764" s="37"/>
      <c r="C764" s="37"/>
      <c r="D764" s="37"/>
      <c r="E764" s="37"/>
      <c r="F764" s="16"/>
      <c r="G764" s="37"/>
      <c r="H764" s="44"/>
      <c r="I764" s="38"/>
      <c r="L764" s="26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s="70" customFormat="1" x14ac:dyDescent="0.55000000000000004">
      <c r="A765" s="26"/>
      <c r="B765" s="37"/>
      <c r="C765" s="37"/>
      <c r="D765" s="37"/>
      <c r="E765" s="37"/>
      <c r="F765" s="16"/>
      <c r="G765" s="37"/>
      <c r="H765" s="44"/>
      <c r="I765" s="38"/>
      <c r="L765" s="26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s="70" customFormat="1" x14ac:dyDescent="0.55000000000000004">
      <c r="A766" s="26"/>
      <c r="B766" s="37"/>
      <c r="C766" s="37"/>
      <c r="D766" s="37"/>
      <c r="E766" s="37"/>
      <c r="F766" s="16"/>
      <c r="G766" s="37"/>
      <c r="H766" s="44"/>
      <c r="I766" s="38"/>
      <c r="L766" s="26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s="70" customFormat="1" x14ac:dyDescent="0.55000000000000004">
      <c r="A767" s="26"/>
      <c r="B767" s="37"/>
      <c r="C767" s="37"/>
      <c r="D767" s="37"/>
      <c r="E767" s="37"/>
      <c r="F767" s="16"/>
      <c r="G767" s="37"/>
      <c r="H767" s="44"/>
      <c r="I767" s="38"/>
      <c r="L767" s="26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s="70" customFormat="1" x14ac:dyDescent="0.55000000000000004">
      <c r="A768" s="26"/>
      <c r="B768" s="37"/>
      <c r="C768" s="37"/>
      <c r="D768" s="37"/>
      <c r="E768" s="37"/>
      <c r="F768" s="16"/>
      <c r="G768" s="37"/>
      <c r="H768" s="44"/>
      <c r="I768" s="38"/>
      <c r="L768" s="26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s="70" customFormat="1" x14ac:dyDescent="0.55000000000000004">
      <c r="A769" s="26"/>
      <c r="B769" s="37"/>
      <c r="C769" s="37"/>
      <c r="D769" s="37"/>
      <c r="E769" s="37"/>
      <c r="F769" s="16"/>
      <c r="G769" s="37"/>
      <c r="H769" s="44"/>
      <c r="I769" s="38"/>
      <c r="L769" s="26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s="70" customFormat="1" x14ac:dyDescent="0.55000000000000004">
      <c r="A770" s="26"/>
      <c r="B770" s="37"/>
      <c r="C770" s="37"/>
      <c r="D770" s="37"/>
      <c r="E770" s="37"/>
      <c r="F770" s="16"/>
      <c r="G770" s="37"/>
      <c r="H770" s="44"/>
      <c r="I770" s="38"/>
      <c r="L770" s="26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s="70" customFormat="1" x14ac:dyDescent="0.55000000000000004">
      <c r="A771" s="26"/>
      <c r="B771" s="37"/>
      <c r="C771" s="37"/>
      <c r="D771" s="37"/>
      <c r="E771" s="37"/>
      <c r="F771" s="16"/>
      <c r="G771" s="37"/>
      <c r="H771" s="44"/>
      <c r="I771" s="38"/>
      <c r="L771" s="26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s="70" customFormat="1" x14ac:dyDescent="0.55000000000000004">
      <c r="A772" s="26"/>
      <c r="B772" s="37"/>
      <c r="C772" s="37"/>
      <c r="D772" s="37"/>
      <c r="E772" s="37"/>
      <c r="F772" s="16"/>
      <c r="G772" s="37"/>
      <c r="H772" s="44"/>
      <c r="I772" s="38"/>
      <c r="L772" s="26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s="70" customFormat="1" x14ac:dyDescent="0.55000000000000004">
      <c r="A773" s="26"/>
      <c r="B773" s="37"/>
      <c r="C773" s="37"/>
      <c r="D773" s="37"/>
      <c r="E773" s="37"/>
      <c r="F773" s="16"/>
      <c r="G773" s="37"/>
      <c r="H773" s="44"/>
      <c r="I773" s="38"/>
      <c r="L773" s="26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s="70" customFormat="1" x14ac:dyDescent="0.55000000000000004">
      <c r="A774" s="26"/>
      <c r="B774" s="37"/>
      <c r="C774" s="37"/>
      <c r="D774" s="37"/>
      <c r="E774" s="37"/>
      <c r="F774" s="16"/>
      <c r="G774" s="37"/>
      <c r="H774" s="44"/>
      <c r="I774" s="38"/>
      <c r="L774" s="26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s="70" customFormat="1" x14ac:dyDescent="0.55000000000000004">
      <c r="A775" s="26"/>
      <c r="B775" s="37"/>
      <c r="C775" s="37"/>
      <c r="D775" s="37"/>
      <c r="E775" s="37"/>
      <c r="F775" s="16"/>
      <c r="G775" s="37"/>
      <c r="H775" s="44"/>
      <c r="I775" s="38"/>
      <c r="L775" s="26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s="70" customFormat="1" x14ac:dyDescent="0.55000000000000004">
      <c r="A776" s="26"/>
      <c r="B776" s="37"/>
      <c r="C776" s="37"/>
      <c r="D776" s="37"/>
      <c r="E776" s="37"/>
      <c r="F776" s="16"/>
      <c r="G776" s="37"/>
      <c r="H776" s="44"/>
      <c r="I776" s="38"/>
      <c r="L776" s="26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s="70" customFormat="1" x14ac:dyDescent="0.55000000000000004">
      <c r="A777" s="26"/>
      <c r="B777" s="37"/>
      <c r="C777" s="37"/>
      <c r="D777" s="37"/>
      <c r="E777" s="37"/>
      <c r="F777" s="16"/>
      <c r="G777" s="37"/>
      <c r="H777" s="44"/>
      <c r="I777" s="38"/>
      <c r="L777" s="26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s="70" customFormat="1" x14ac:dyDescent="0.55000000000000004">
      <c r="A778" s="26"/>
      <c r="B778" s="37"/>
      <c r="C778" s="37"/>
      <c r="D778" s="37"/>
      <c r="E778" s="37"/>
      <c r="F778" s="16"/>
      <c r="G778" s="37"/>
      <c r="H778" s="44"/>
      <c r="I778" s="38"/>
      <c r="L778" s="26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s="70" customFormat="1" x14ac:dyDescent="0.55000000000000004">
      <c r="A779" s="26"/>
      <c r="B779" s="37"/>
      <c r="C779" s="37"/>
      <c r="D779" s="37"/>
      <c r="E779" s="37"/>
      <c r="F779" s="16"/>
      <c r="G779" s="37"/>
      <c r="H779" s="44"/>
      <c r="I779" s="38"/>
      <c r="L779" s="26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s="70" customFormat="1" x14ac:dyDescent="0.55000000000000004">
      <c r="A780" s="26"/>
      <c r="B780" s="37"/>
      <c r="C780" s="37"/>
      <c r="D780" s="37"/>
      <c r="E780" s="37"/>
      <c r="F780" s="16"/>
      <c r="G780" s="37"/>
      <c r="H780" s="44"/>
      <c r="I780" s="38"/>
      <c r="L780" s="26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s="70" customFormat="1" x14ac:dyDescent="0.55000000000000004">
      <c r="A781" s="26"/>
      <c r="B781" s="37"/>
      <c r="C781" s="37"/>
      <c r="D781" s="37"/>
      <c r="E781" s="37"/>
      <c r="F781" s="16"/>
      <c r="G781" s="37"/>
      <c r="H781" s="44"/>
      <c r="I781" s="38"/>
      <c r="L781" s="26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s="70" customFormat="1" x14ac:dyDescent="0.55000000000000004">
      <c r="A782" s="26"/>
      <c r="B782" s="37"/>
      <c r="C782" s="37"/>
      <c r="D782" s="37"/>
      <c r="E782" s="37"/>
      <c r="F782" s="16"/>
      <c r="G782" s="37"/>
      <c r="H782" s="44"/>
      <c r="I782" s="38"/>
      <c r="L782" s="26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s="70" customFormat="1" x14ac:dyDescent="0.55000000000000004">
      <c r="A783" s="26"/>
      <c r="B783" s="37"/>
      <c r="C783" s="37"/>
      <c r="D783" s="37"/>
      <c r="E783" s="37"/>
      <c r="F783" s="16"/>
      <c r="G783" s="37"/>
      <c r="H783" s="44"/>
      <c r="I783" s="38"/>
      <c r="L783" s="26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s="70" customFormat="1" x14ac:dyDescent="0.55000000000000004">
      <c r="A784" s="26"/>
      <c r="B784" s="37"/>
      <c r="C784" s="37"/>
      <c r="D784" s="37"/>
      <c r="E784" s="37"/>
      <c r="F784" s="16"/>
      <c r="G784" s="37"/>
      <c r="H784" s="44"/>
      <c r="I784" s="38"/>
      <c r="L784" s="26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s="70" customFormat="1" x14ac:dyDescent="0.55000000000000004">
      <c r="A785" s="26"/>
      <c r="B785" s="37"/>
      <c r="C785" s="37"/>
      <c r="D785" s="37"/>
      <c r="E785" s="37"/>
      <c r="F785" s="16"/>
      <c r="G785" s="37"/>
      <c r="H785" s="44"/>
      <c r="I785" s="38"/>
      <c r="L785" s="26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s="70" customFormat="1" x14ac:dyDescent="0.55000000000000004">
      <c r="A786" s="26"/>
      <c r="B786" s="37"/>
      <c r="C786" s="37"/>
      <c r="D786" s="37"/>
      <c r="E786" s="37"/>
      <c r="F786" s="16"/>
      <c r="G786" s="37"/>
      <c r="H786" s="44"/>
      <c r="I786" s="38"/>
      <c r="L786" s="26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s="70" customFormat="1" x14ac:dyDescent="0.55000000000000004">
      <c r="A787" s="26"/>
      <c r="B787" s="37"/>
      <c r="C787" s="37"/>
      <c r="D787" s="37"/>
      <c r="E787" s="37"/>
      <c r="F787" s="16"/>
      <c r="G787" s="37"/>
      <c r="H787" s="44"/>
      <c r="I787" s="38"/>
      <c r="L787" s="26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s="70" customFormat="1" x14ac:dyDescent="0.55000000000000004">
      <c r="A788" s="26"/>
      <c r="B788" s="37"/>
      <c r="C788" s="37"/>
      <c r="D788" s="37"/>
      <c r="E788" s="37"/>
      <c r="F788" s="16"/>
      <c r="G788" s="37"/>
      <c r="H788" s="44"/>
      <c r="I788" s="38"/>
      <c r="L788" s="26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s="70" customFormat="1" x14ac:dyDescent="0.55000000000000004">
      <c r="A789" s="26"/>
      <c r="B789" s="37"/>
      <c r="C789" s="37"/>
      <c r="D789" s="37"/>
      <c r="E789" s="37"/>
      <c r="F789" s="16"/>
      <c r="G789" s="37"/>
      <c r="H789" s="44"/>
      <c r="I789" s="38"/>
      <c r="L789" s="26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s="70" customFormat="1" x14ac:dyDescent="0.55000000000000004">
      <c r="A790" s="26"/>
      <c r="B790" s="37"/>
      <c r="C790" s="37"/>
      <c r="D790" s="37"/>
      <c r="E790" s="37"/>
      <c r="F790" s="16"/>
      <c r="G790" s="37"/>
      <c r="H790" s="44"/>
      <c r="I790" s="38"/>
      <c r="L790" s="26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s="70" customFormat="1" x14ac:dyDescent="0.55000000000000004">
      <c r="A791" s="26"/>
      <c r="B791" s="37"/>
      <c r="C791" s="37"/>
      <c r="D791" s="37"/>
      <c r="E791" s="37"/>
      <c r="F791" s="16"/>
      <c r="G791" s="37"/>
      <c r="H791" s="44"/>
      <c r="I791" s="38"/>
      <c r="L791" s="26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s="70" customFormat="1" x14ac:dyDescent="0.55000000000000004">
      <c r="A792" s="26"/>
      <c r="B792" s="37"/>
      <c r="C792" s="37"/>
      <c r="D792" s="37"/>
      <c r="E792" s="37"/>
      <c r="F792" s="16"/>
      <c r="G792" s="37"/>
      <c r="H792" s="44"/>
      <c r="I792" s="38"/>
      <c r="L792" s="26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s="70" customFormat="1" x14ac:dyDescent="0.55000000000000004">
      <c r="A793" s="26"/>
      <c r="B793" s="37"/>
      <c r="C793" s="37"/>
      <c r="D793" s="37"/>
      <c r="E793" s="37"/>
      <c r="F793" s="16"/>
      <c r="G793" s="37"/>
      <c r="H793" s="44"/>
      <c r="I793" s="38"/>
      <c r="L793" s="26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s="70" customFormat="1" x14ac:dyDescent="0.55000000000000004">
      <c r="A794" s="26"/>
      <c r="B794" s="37"/>
      <c r="C794" s="37"/>
      <c r="D794" s="37"/>
      <c r="E794" s="37"/>
      <c r="F794" s="16"/>
      <c r="G794" s="37"/>
      <c r="H794" s="44"/>
      <c r="I794" s="38"/>
      <c r="L794" s="26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s="70" customFormat="1" x14ac:dyDescent="0.55000000000000004">
      <c r="A795" s="26"/>
      <c r="B795" s="37"/>
      <c r="C795" s="37"/>
      <c r="D795" s="37"/>
      <c r="E795" s="37"/>
      <c r="F795" s="16"/>
      <c r="G795" s="37"/>
      <c r="H795" s="44"/>
      <c r="I795" s="38"/>
      <c r="L795" s="26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s="70" customFormat="1" x14ac:dyDescent="0.55000000000000004">
      <c r="A796" s="26"/>
      <c r="B796" s="37"/>
      <c r="C796" s="37"/>
      <c r="D796" s="37"/>
      <c r="E796" s="37"/>
      <c r="F796" s="16"/>
      <c r="G796" s="37"/>
      <c r="H796" s="44"/>
      <c r="I796" s="38"/>
      <c r="L796" s="26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s="70" customFormat="1" x14ac:dyDescent="0.55000000000000004">
      <c r="A797" s="26"/>
      <c r="B797" s="37"/>
      <c r="C797" s="37"/>
      <c r="D797" s="37"/>
      <c r="E797" s="37"/>
      <c r="F797" s="16"/>
      <c r="G797" s="37"/>
      <c r="H797" s="44"/>
      <c r="I797" s="38"/>
      <c r="L797" s="26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s="70" customFormat="1" x14ac:dyDescent="0.55000000000000004">
      <c r="A798" s="26"/>
      <c r="B798" s="37"/>
      <c r="C798" s="37"/>
      <c r="D798" s="37"/>
      <c r="E798" s="37"/>
      <c r="F798" s="16"/>
      <c r="G798" s="37"/>
      <c r="H798" s="44"/>
      <c r="I798" s="38"/>
      <c r="L798" s="26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s="70" customFormat="1" x14ac:dyDescent="0.55000000000000004">
      <c r="A799" s="26"/>
      <c r="B799" s="37"/>
      <c r="C799" s="37"/>
      <c r="D799" s="37"/>
      <c r="E799" s="37"/>
      <c r="F799" s="16"/>
      <c r="G799" s="37"/>
      <c r="H799" s="44"/>
      <c r="I799" s="38"/>
      <c r="L799" s="26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s="70" customFormat="1" x14ac:dyDescent="0.55000000000000004">
      <c r="A800" s="26"/>
      <c r="B800" s="37"/>
      <c r="C800" s="37"/>
      <c r="D800" s="37"/>
      <c r="E800" s="37"/>
      <c r="F800" s="16"/>
      <c r="G800" s="37"/>
      <c r="H800" s="44"/>
      <c r="I800" s="38"/>
      <c r="L800" s="26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s="70" customFormat="1" x14ac:dyDescent="0.55000000000000004">
      <c r="A801" s="26"/>
      <c r="B801" s="37"/>
      <c r="C801" s="37"/>
      <c r="D801" s="37"/>
      <c r="E801" s="37"/>
      <c r="F801" s="16"/>
      <c r="G801" s="37"/>
      <c r="H801" s="44"/>
      <c r="I801" s="38"/>
      <c r="L801" s="26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s="70" customFormat="1" x14ac:dyDescent="0.55000000000000004">
      <c r="A802" s="26"/>
      <c r="B802" s="37"/>
      <c r="C802" s="37"/>
      <c r="D802" s="37"/>
      <c r="E802" s="37"/>
      <c r="F802" s="16"/>
      <c r="G802" s="37"/>
      <c r="H802" s="44"/>
      <c r="I802" s="38"/>
      <c r="L802" s="26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s="70" customFormat="1" x14ac:dyDescent="0.55000000000000004">
      <c r="A803" s="26"/>
      <c r="B803" s="37"/>
      <c r="C803" s="37"/>
      <c r="D803" s="37"/>
      <c r="E803" s="37"/>
      <c r="F803" s="16"/>
      <c r="G803" s="37"/>
      <c r="H803" s="44"/>
      <c r="I803" s="38"/>
      <c r="L803" s="26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s="70" customFormat="1" x14ac:dyDescent="0.55000000000000004">
      <c r="A804" s="26"/>
      <c r="B804" s="37"/>
      <c r="C804" s="37"/>
      <c r="D804" s="37"/>
      <c r="E804" s="37"/>
      <c r="F804" s="16"/>
      <c r="G804" s="37"/>
      <c r="H804" s="44"/>
      <c r="I804" s="38"/>
      <c r="L804" s="26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s="70" customFormat="1" x14ac:dyDescent="0.55000000000000004">
      <c r="A805" s="26"/>
      <c r="B805" s="37"/>
      <c r="C805" s="37"/>
      <c r="D805" s="37"/>
      <c r="E805" s="37"/>
      <c r="F805" s="16"/>
      <c r="G805" s="37"/>
      <c r="H805" s="44"/>
      <c r="I805" s="38"/>
      <c r="L805" s="26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s="70" customFormat="1" x14ac:dyDescent="0.55000000000000004">
      <c r="A806" s="26"/>
      <c r="B806" s="37"/>
      <c r="C806" s="37"/>
      <c r="D806" s="37"/>
      <c r="E806" s="37"/>
      <c r="F806" s="16"/>
      <c r="G806" s="37"/>
      <c r="H806" s="44"/>
      <c r="I806" s="38"/>
      <c r="L806" s="26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s="70" customFormat="1" x14ac:dyDescent="0.55000000000000004">
      <c r="A807" s="26"/>
      <c r="B807" s="37"/>
      <c r="C807" s="37"/>
      <c r="D807" s="37"/>
      <c r="E807" s="37"/>
      <c r="F807" s="16"/>
      <c r="G807" s="37"/>
      <c r="H807" s="44"/>
      <c r="I807" s="38"/>
      <c r="L807" s="26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s="70" customFormat="1" x14ac:dyDescent="0.55000000000000004">
      <c r="A808" s="26"/>
      <c r="B808" s="37"/>
      <c r="C808" s="37"/>
      <c r="D808" s="37"/>
      <c r="E808" s="37"/>
      <c r="F808" s="16"/>
      <c r="G808" s="37"/>
      <c r="H808" s="44"/>
      <c r="I808" s="38"/>
      <c r="L808" s="26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s="70" customFormat="1" x14ac:dyDescent="0.55000000000000004">
      <c r="A809" s="26"/>
      <c r="B809" s="37"/>
      <c r="C809" s="37"/>
      <c r="D809" s="37"/>
      <c r="E809" s="37"/>
      <c r="F809" s="16"/>
      <c r="G809" s="37"/>
      <c r="H809" s="44"/>
      <c r="I809" s="38"/>
      <c r="L809" s="26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s="70" customFormat="1" x14ac:dyDescent="0.55000000000000004">
      <c r="A810" s="26"/>
      <c r="B810" s="37"/>
      <c r="C810" s="37"/>
      <c r="D810" s="37"/>
      <c r="E810" s="37"/>
      <c r="F810" s="16"/>
      <c r="G810" s="37"/>
      <c r="H810" s="44"/>
      <c r="I810" s="38"/>
      <c r="L810" s="26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s="70" customFormat="1" x14ac:dyDescent="0.55000000000000004">
      <c r="A811" s="26"/>
      <c r="B811" s="37"/>
      <c r="C811" s="37"/>
      <c r="D811" s="37"/>
      <c r="E811" s="37"/>
      <c r="F811" s="16"/>
      <c r="G811" s="37"/>
      <c r="H811" s="44"/>
      <c r="I811" s="38"/>
      <c r="L811" s="26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s="70" customFormat="1" x14ac:dyDescent="0.55000000000000004">
      <c r="A812" s="26"/>
      <c r="B812" s="37"/>
      <c r="C812" s="37"/>
      <c r="D812" s="37"/>
      <c r="E812" s="37"/>
      <c r="F812" s="16"/>
      <c r="G812" s="37"/>
      <c r="H812" s="44"/>
      <c r="I812" s="38"/>
      <c r="L812" s="26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s="70" customFormat="1" x14ac:dyDescent="0.55000000000000004">
      <c r="A813" s="26"/>
      <c r="B813" s="37"/>
      <c r="C813" s="37"/>
      <c r="D813" s="37"/>
      <c r="E813" s="37"/>
      <c r="F813" s="16"/>
      <c r="G813" s="37"/>
      <c r="H813" s="44"/>
      <c r="I813" s="38"/>
      <c r="L813" s="26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s="70" customFormat="1" x14ac:dyDescent="0.55000000000000004">
      <c r="A814" s="26"/>
      <c r="B814" s="37"/>
      <c r="C814" s="37"/>
      <c r="D814" s="37"/>
      <c r="E814" s="37"/>
      <c r="F814" s="16"/>
      <c r="G814" s="37"/>
      <c r="H814" s="44"/>
      <c r="I814" s="38"/>
      <c r="L814" s="26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s="70" customFormat="1" x14ac:dyDescent="0.55000000000000004">
      <c r="A815" s="26"/>
      <c r="B815" s="37"/>
      <c r="C815" s="37"/>
      <c r="D815" s="37"/>
      <c r="E815" s="37"/>
      <c r="F815" s="16"/>
      <c r="G815" s="37"/>
      <c r="H815" s="44"/>
      <c r="I815" s="38"/>
      <c r="L815" s="26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s="70" customFormat="1" x14ac:dyDescent="0.55000000000000004">
      <c r="A816" s="26"/>
      <c r="B816" s="37"/>
      <c r="C816" s="37"/>
      <c r="D816" s="37"/>
      <c r="E816" s="37"/>
      <c r="F816" s="16"/>
      <c r="G816" s="37"/>
      <c r="H816" s="44"/>
      <c r="I816" s="38"/>
      <c r="L816" s="26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s="70" customFormat="1" x14ac:dyDescent="0.55000000000000004">
      <c r="A817" s="26"/>
      <c r="B817" s="37"/>
      <c r="C817" s="37"/>
      <c r="D817" s="37"/>
      <c r="E817" s="37"/>
      <c r="F817" s="16"/>
      <c r="G817" s="37"/>
      <c r="H817" s="44"/>
      <c r="I817" s="38"/>
      <c r="L817" s="26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s="70" customFormat="1" x14ac:dyDescent="0.55000000000000004">
      <c r="A818" s="26"/>
      <c r="B818" s="37"/>
      <c r="C818" s="37"/>
      <c r="D818" s="37"/>
      <c r="E818" s="37"/>
      <c r="F818" s="16"/>
      <c r="G818" s="37"/>
      <c r="H818" s="44"/>
      <c r="I818" s="38"/>
      <c r="L818" s="26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s="70" customFormat="1" x14ac:dyDescent="0.55000000000000004">
      <c r="A819" s="26"/>
      <c r="B819" s="37"/>
      <c r="C819" s="37"/>
      <c r="D819" s="37"/>
      <c r="E819" s="37"/>
      <c r="F819" s="16"/>
      <c r="G819" s="37"/>
      <c r="H819" s="44"/>
      <c r="I819" s="38"/>
      <c r="L819" s="26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s="70" customFormat="1" x14ac:dyDescent="0.55000000000000004">
      <c r="A820" s="26"/>
      <c r="B820" s="37"/>
      <c r="C820" s="37"/>
      <c r="D820" s="37"/>
      <c r="E820" s="37"/>
      <c r="F820" s="16"/>
      <c r="G820" s="37"/>
      <c r="H820" s="44"/>
      <c r="I820" s="38"/>
      <c r="L820" s="26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s="70" customFormat="1" x14ac:dyDescent="0.55000000000000004">
      <c r="A821" s="26"/>
      <c r="B821" s="37"/>
      <c r="C821" s="37"/>
      <c r="D821" s="37"/>
      <c r="E821" s="37"/>
      <c r="F821" s="16"/>
      <c r="G821" s="37"/>
      <c r="H821" s="44"/>
      <c r="I821" s="38"/>
      <c r="L821" s="26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s="70" customFormat="1" x14ac:dyDescent="0.55000000000000004">
      <c r="A822" s="26"/>
      <c r="B822" s="37"/>
      <c r="C822" s="37"/>
      <c r="D822" s="37"/>
      <c r="E822" s="37"/>
      <c r="F822" s="16"/>
      <c r="G822" s="37"/>
      <c r="H822" s="44"/>
      <c r="I822" s="38"/>
      <c r="L822" s="26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s="70" customFormat="1" x14ac:dyDescent="0.55000000000000004">
      <c r="A823" s="26"/>
      <c r="B823" s="37"/>
      <c r="C823" s="37"/>
      <c r="D823" s="37"/>
      <c r="E823" s="37"/>
      <c r="F823" s="16"/>
      <c r="G823" s="37"/>
      <c r="H823" s="44"/>
      <c r="I823" s="38"/>
      <c r="L823" s="26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s="70" customFormat="1" x14ac:dyDescent="0.55000000000000004">
      <c r="A824" s="26"/>
      <c r="B824" s="37"/>
      <c r="C824" s="37"/>
      <c r="D824" s="37"/>
      <c r="E824" s="37"/>
      <c r="F824" s="16"/>
      <c r="G824" s="37"/>
      <c r="H824" s="44"/>
      <c r="I824" s="38"/>
      <c r="L824" s="26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s="70" customFormat="1" x14ac:dyDescent="0.55000000000000004">
      <c r="A825" s="26"/>
      <c r="B825" s="37"/>
      <c r="C825" s="37"/>
      <c r="D825" s="37"/>
      <c r="E825" s="37"/>
      <c r="F825" s="16"/>
      <c r="G825" s="37"/>
      <c r="H825" s="44"/>
      <c r="I825" s="38"/>
      <c r="L825" s="26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s="70" customFormat="1" x14ac:dyDescent="0.55000000000000004">
      <c r="A826" s="26"/>
      <c r="B826" s="37"/>
      <c r="C826" s="37"/>
      <c r="D826" s="37"/>
      <c r="E826" s="37"/>
      <c r="F826" s="16"/>
      <c r="G826" s="37"/>
      <c r="H826" s="44"/>
      <c r="I826" s="38"/>
      <c r="L826" s="26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s="70" customFormat="1" x14ac:dyDescent="0.55000000000000004">
      <c r="A827" s="26"/>
      <c r="B827" s="37"/>
      <c r="C827" s="37"/>
      <c r="D827" s="37"/>
      <c r="E827" s="37"/>
      <c r="F827" s="16"/>
      <c r="G827" s="37"/>
      <c r="H827" s="44"/>
      <c r="I827" s="38"/>
      <c r="L827" s="26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s="70" customFormat="1" x14ac:dyDescent="0.55000000000000004">
      <c r="A828" s="26"/>
      <c r="B828" s="37"/>
      <c r="C828" s="37"/>
      <c r="D828" s="37"/>
      <c r="E828" s="37"/>
      <c r="F828" s="16"/>
      <c r="G828" s="37"/>
      <c r="H828" s="44"/>
      <c r="I828" s="38"/>
      <c r="L828" s="26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s="70" customFormat="1" x14ac:dyDescent="0.55000000000000004">
      <c r="A829" s="26"/>
      <c r="B829" s="37"/>
      <c r="C829" s="37"/>
      <c r="D829" s="37"/>
      <c r="E829" s="37"/>
      <c r="F829" s="16"/>
      <c r="G829" s="37"/>
      <c r="H829" s="44"/>
      <c r="I829" s="38"/>
      <c r="L829" s="26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s="70" customFormat="1" x14ac:dyDescent="0.55000000000000004">
      <c r="A830" s="26"/>
      <c r="B830" s="37"/>
      <c r="C830" s="37"/>
      <c r="D830" s="37"/>
      <c r="E830" s="37"/>
      <c r="F830" s="16"/>
      <c r="G830" s="37"/>
      <c r="H830" s="44"/>
      <c r="I830" s="38"/>
      <c r="L830" s="26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s="70" customFormat="1" x14ac:dyDescent="0.55000000000000004">
      <c r="A831" s="26"/>
      <c r="B831" s="37"/>
      <c r="C831" s="37"/>
      <c r="D831" s="37"/>
      <c r="E831" s="37"/>
      <c r="F831" s="16"/>
      <c r="G831" s="37"/>
      <c r="H831" s="44"/>
      <c r="I831" s="38"/>
      <c r="L831" s="26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s="70" customFormat="1" x14ac:dyDescent="0.55000000000000004">
      <c r="A832" s="26"/>
      <c r="B832" s="37"/>
      <c r="C832" s="37"/>
      <c r="D832" s="37"/>
      <c r="E832" s="37"/>
      <c r="F832" s="16"/>
      <c r="G832" s="37"/>
      <c r="H832" s="44"/>
      <c r="I832" s="38"/>
      <c r="L832" s="26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s="70" customFormat="1" x14ac:dyDescent="0.55000000000000004">
      <c r="A833" s="26"/>
      <c r="B833" s="37"/>
      <c r="C833" s="37"/>
      <c r="D833" s="37"/>
      <c r="E833" s="37"/>
      <c r="F833" s="16"/>
      <c r="G833" s="37"/>
      <c r="H833" s="44"/>
      <c r="I833" s="38"/>
      <c r="L833" s="26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s="70" customFormat="1" x14ac:dyDescent="0.55000000000000004">
      <c r="A834" s="26"/>
      <c r="B834" s="37"/>
      <c r="C834" s="37"/>
      <c r="D834" s="37"/>
      <c r="E834" s="37"/>
      <c r="F834" s="16"/>
      <c r="G834" s="37"/>
      <c r="H834" s="44"/>
      <c r="I834" s="38"/>
      <c r="L834" s="26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s="70" customFormat="1" x14ac:dyDescent="0.55000000000000004">
      <c r="A835" s="26"/>
      <c r="B835" s="37"/>
      <c r="C835" s="37"/>
      <c r="D835" s="37"/>
      <c r="E835" s="37"/>
      <c r="F835" s="16"/>
      <c r="G835" s="37"/>
      <c r="H835" s="44"/>
      <c r="I835" s="38"/>
      <c r="L835" s="26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s="70" customFormat="1" x14ac:dyDescent="0.55000000000000004">
      <c r="A836" s="26"/>
      <c r="B836" s="37"/>
      <c r="C836" s="37"/>
      <c r="D836" s="37"/>
      <c r="E836" s="37"/>
      <c r="F836" s="16"/>
      <c r="G836" s="37"/>
      <c r="H836" s="44"/>
      <c r="I836" s="38"/>
      <c r="L836" s="26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s="70" customFormat="1" x14ac:dyDescent="0.55000000000000004">
      <c r="A837" s="26"/>
      <c r="B837" s="37"/>
      <c r="C837" s="37"/>
      <c r="D837" s="37"/>
      <c r="E837" s="37"/>
      <c r="F837" s="16"/>
      <c r="G837" s="37"/>
      <c r="H837" s="44"/>
      <c r="I837" s="38"/>
      <c r="L837" s="26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s="70" customFormat="1" x14ac:dyDescent="0.55000000000000004">
      <c r="A838" s="26"/>
      <c r="B838" s="37"/>
      <c r="C838" s="37"/>
      <c r="D838" s="37"/>
      <c r="E838" s="37"/>
      <c r="F838" s="16"/>
      <c r="G838" s="37"/>
      <c r="H838" s="44"/>
      <c r="I838" s="38"/>
      <c r="L838" s="26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s="70" customFormat="1" x14ac:dyDescent="0.55000000000000004">
      <c r="A839" s="26"/>
      <c r="B839" s="37"/>
      <c r="C839" s="37"/>
      <c r="D839" s="37"/>
      <c r="E839" s="37"/>
      <c r="F839" s="16"/>
      <c r="G839" s="37"/>
      <c r="H839" s="44"/>
      <c r="I839" s="38"/>
      <c r="L839" s="26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s="70" customFormat="1" x14ac:dyDescent="0.55000000000000004">
      <c r="A840" s="26"/>
      <c r="B840" s="37"/>
      <c r="C840" s="37"/>
      <c r="D840" s="37"/>
      <c r="E840" s="37"/>
      <c r="F840" s="16"/>
      <c r="G840" s="37"/>
      <c r="H840" s="44"/>
      <c r="I840" s="38"/>
      <c r="L840" s="26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s="70" customFormat="1" x14ac:dyDescent="0.55000000000000004">
      <c r="A841" s="26"/>
      <c r="B841" s="37"/>
      <c r="C841" s="37"/>
      <c r="D841" s="37"/>
      <c r="E841" s="37"/>
      <c r="F841" s="16"/>
      <c r="G841" s="37"/>
      <c r="H841" s="44"/>
      <c r="I841" s="38"/>
      <c r="L841" s="26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s="70" customFormat="1" x14ac:dyDescent="0.55000000000000004">
      <c r="A842" s="26"/>
      <c r="B842" s="37"/>
      <c r="C842" s="37"/>
      <c r="D842" s="37"/>
      <c r="E842" s="37"/>
      <c r="F842" s="16"/>
      <c r="G842" s="37"/>
      <c r="H842" s="44"/>
      <c r="I842" s="38"/>
      <c r="L842" s="26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s="70" customFormat="1" x14ac:dyDescent="0.55000000000000004">
      <c r="A843" s="26"/>
      <c r="B843" s="37"/>
      <c r="C843" s="37"/>
      <c r="D843" s="37"/>
      <c r="E843" s="37"/>
      <c r="F843" s="16"/>
      <c r="G843" s="37"/>
      <c r="H843" s="44"/>
      <c r="I843" s="38"/>
      <c r="L843" s="26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s="70" customFormat="1" x14ac:dyDescent="0.55000000000000004">
      <c r="A844" s="26"/>
      <c r="B844" s="37"/>
      <c r="C844" s="37"/>
      <c r="D844" s="37"/>
      <c r="E844" s="37"/>
      <c r="F844" s="16"/>
      <c r="G844" s="37"/>
      <c r="H844" s="44"/>
      <c r="I844" s="38"/>
      <c r="L844" s="26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s="70" customFormat="1" x14ac:dyDescent="0.55000000000000004">
      <c r="A845" s="26"/>
      <c r="B845" s="37"/>
      <c r="C845" s="37"/>
      <c r="D845" s="37"/>
      <c r="E845" s="37"/>
      <c r="F845" s="16"/>
      <c r="G845" s="37"/>
      <c r="H845" s="44"/>
      <c r="I845" s="38"/>
      <c r="L845" s="26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s="70" customFormat="1" x14ac:dyDescent="0.55000000000000004">
      <c r="A846" s="26"/>
      <c r="B846" s="37"/>
      <c r="C846" s="37"/>
      <c r="D846" s="37"/>
      <c r="E846" s="37"/>
      <c r="F846" s="16"/>
      <c r="G846" s="37"/>
      <c r="H846" s="44"/>
      <c r="I846" s="38"/>
      <c r="L846" s="26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s="70" customFormat="1" x14ac:dyDescent="0.55000000000000004">
      <c r="A847" s="26"/>
      <c r="B847" s="37"/>
      <c r="C847" s="37"/>
      <c r="D847" s="37"/>
      <c r="E847" s="37"/>
      <c r="F847" s="16"/>
      <c r="G847" s="37"/>
      <c r="H847" s="44"/>
      <c r="I847" s="38"/>
      <c r="L847" s="26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s="70" customFormat="1" x14ac:dyDescent="0.55000000000000004">
      <c r="A848" s="26"/>
      <c r="B848" s="37"/>
      <c r="C848" s="37"/>
      <c r="D848" s="37"/>
      <c r="E848" s="37"/>
      <c r="F848" s="16"/>
      <c r="G848" s="37"/>
      <c r="H848" s="44"/>
      <c r="I848" s="38"/>
      <c r="L848" s="26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s="70" customFormat="1" x14ac:dyDescent="0.55000000000000004">
      <c r="A849" s="26"/>
      <c r="B849" s="37"/>
      <c r="C849" s="37"/>
      <c r="D849" s="37"/>
      <c r="E849" s="37"/>
      <c r="F849" s="16"/>
      <c r="G849" s="37"/>
      <c r="H849" s="44"/>
      <c r="I849" s="38"/>
      <c r="L849" s="26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s="70" customFormat="1" x14ac:dyDescent="0.55000000000000004">
      <c r="A850" s="26"/>
      <c r="B850" s="37"/>
      <c r="C850" s="37"/>
      <c r="D850" s="37"/>
      <c r="E850" s="37"/>
      <c r="F850" s="16"/>
      <c r="G850" s="37"/>
      <c r="H850" s="44"/>
      <c r="I850" s="38"/>
      <c r="L850" s="26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s="70" customFormat="1" x14ac:dyDescent="0.55000000000000004">
      <c r="A851" s="26"/>
      <c r="B851" s="37"/>
      <c r="C851" s="37"/>
      <c r="D851" s="37"/>
      <c r="E851" s="37"/>
      <c r="F851" s="16"/>
      <c r="G851" s="37"/>
      <c r="H851" s="44"/>
      <c r="I851" s="38"/>
      <c r="L851" s="26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s="70" customFormat="1" x14ac:dyDescent="0.55000000000000004">
      <c r="A852" s="26"/>
      <c r="B852" s="37"/>
      <c r="C852" s="37"/>
      <c r="D852" s="37"/>
      <c r="E852" s="37"/>
      <c r="F852" s="16"/>
      <c r="G852" s="37"/>
      <c r="H852" s="44"/>
      <c r="I852" s="38"/>
      <c r="L852" s="26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s="70" customFormat="1" x14ac:dyDescent="0.55000000000000004">
      <c r="A853" s="26"/>
      <c r="B853" s="37"/>
      <c r="C853" s="37"/>
      <c r="D853" s="37"/>
      <c r="E853" s="37"/>
      <c r="F853" s="16"/>
      <c r="G853" s="37"/>
      <c r="H853" s="44"/>
      <c r="I853" s="38"/>
      <c r="L853" s="26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/>
      <c r="C935"/>
      <c r="D935"/>
      <c r="E935"/>
      <c r="F935" s="16"/>
      <c r="G935"/>
      <c r="H935" s="40"/>
      <c r="I935" s="31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/>
      <c r="C936"/>
      <c r="D936"/>
      <c r="E936"/>
      <c r="F936" s="16"/>
      <c r="G936"/>
      <c r="H936" s="40"/>
      <c r="I936" s="31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/>
      <c r="C937"/>
      <c r="D937"/>
      <c r="E937"/>
      <c r="F937" s="16"/>
      <c r="G937"/>
      <c r="H937" s="40"/>
      <c r="I937" s="31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/>
      <c r="C938"/>
      <c r="D938"/>
      <c r="E938"/>
      <c r="F938" s="16"/>
      <c r="G938"/>
      <c r="H938" s="40"/>
      <c r="I938" s="31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/>
      <c r="C939"/>
      <c r="D939"/>
      <c r="E939"/>
      <c r="F939" s="16"/>
      <c r="G939"/>
      <c r="H939" s="40"/>
      <c r="I939" s="31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/>
      <c r="C940"/>
      <c r="D940"/>
      <c r="E940"/>
      <c r="F940" s="16"/>
      <c r="G940"/>
      <c r="H940" s="40"/>
      <c r="I940" s="31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/>
      <c r="C941"/>
      <c r="D941"/>
      <c r="E941"/>
      <c r="F941" s="16"/>
      <c r="G941"/>
      <c r="H941" s="40"/>
      <c r="I941" s="31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/>
      <c r="C942"/>
      <c r="D942"/>
      <c r="E942"/>
      <c r="F942" s="16"/>
      <c r="G942"/>
      <c r="H942" s="40"/>
      <c r="I942" s="31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/>
      <c r="C943"/>
      <c r="D943"/>
      <c r="E943"/>
      <c r="F943" s="16"/>
      <c r="G943"/>
      <c r="H943" s="40"/>
      <c r="I943" s="31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/>
      <c r="C944"/>
      <c r="D944"/>
      <c r="E944"/>
      <c r="F944" s="16"/>
      <c r="G944"/>
      <c r="H944" s="40"/>
      <c r="I944" s="31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2" fitToWidth="0" fitToHeight="0" orientation="portrait" r:id="rId1"/>
  <headerFooter alignWithMargins="0">
    <oddFooter>&amp;CPage &amp;P of &amp;N</oddFooter>
  </headerFooter>
  <rowBreaks count="3" manualBreakCount="3">
    <brk id="55" max="20" man="1"/>
    <brk id="115" max="20" man="1"/>
    <brk id="165" max="20" man="1"/>
  </rowBreaks>
  <colBreaks count="2" manualBreakCount="2">
    <brk id="5" max="191" man="1"/>
    <brk id="10" max="191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A9A62-5AAD-4803-8A4E-A06D33633D63}">
  <dimension ref="A1:AB1074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94" t="s">
        <v>869</v>
      </c>
      <c r="C1" s="95"/>
      <c r="D1" s="30"/>
      <c r="E1" s="30"/>
      <c r="F1" s="17"/>
      <c r="G1" s="96"/>
      <c r="H1" s="96"/>
      <c r="I1" s="96"/>
      <c r="J1" s="96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893</v>
      </c>
      <c r="C2" s="97" t="s">
        <v>901</v>
      </c>
      <c r="D2" s="97"/>
      <c r="E2" s="97"/>
      <c r="F2" s="20"/>
      <c r="G2" s="39" t="s">
        <v>893</v>
      </c>
      <c r="H2" s="97" t="s">
        <v>902</v>
      </c>
      <c r="I2" s="97"/>
      <c r="J2" s="97"/>
      <c r="K2" s="72"/>
      <c r="L2" s="90" t="s">
        <v>897</v>
      </c>
      <c r="M2" s="90"/>
      <c r="N2" s="90"/>
      <c r="O2" s="90"/>
      <c r="P2" s="90"/>
      <c r="Q2" s="90"/>
      <c r="R2" s="90"/>
      <c r="S2" s="90"/>
      <c r="T2" s="90"/>
      <c r="U2" s="90"/>
      <c r="V2" s="77"/>
      <c r="W2" s="77"/>
      <c r="X2" s="77"/>
      <c r="Y2" s="77"/>
      <c r="Z2" s="53"/>
      <c r="AA2" s="53"/>
      <c r="AB2" s="53"/>
    </row>
    <row r="3" spans="1:28" s="22" customFormat="1" x14ac:dyDescent="0.55000000000000004">
      <c r="A3" s="19"/>
      <c r="B3" s="99" t="s">
        <v>866</v>
      </c>
      <c r="C3" s="100" t="s">
        <v>862</v>
      </c>
      <c r="D3" s="101" t="s">
        <v>880</v>
      </c>
      <c r="E3" s="101" t="s">
        <v>881</v>
      </c>
      <c r="F3" s="109"/>
      <c r="G3" s="99" t="s">
        <v>866</v>
      </c>
      <c r="H3" s="100" t="s">
        <v>862</v>
      </c>
      <c r="I3" s="101" t="s">
        <v>880</v>
      </c>
      <c r="J3" s="101" t="s">
        <v>881</v>
      </c>
      <c r="K3" s="74"/>
      <c r="L3" s="90"/>
      <c r="M3" s="90"/>
      <c r="N3" s="90"/>
      <c r="O3" s="90"/>
      <c r="P3" s="90"/>
      <c r="Q3" s="90"/>
      <c r="R3" s="90"/>
      <c r="S3" s="90"/>
      <c r="T3" s="90"/>
      <c r="U3" s="90"/>
      <c r="V3" s="77"/>
      <c r="W3" s="77"/>
      <c r="X3" s="77"/>
      <c r="Y3" s="77"/>
      <c r="Z3" s="53"/>
      <c r="AA3" s="53"/>
      <c r="AB3" s="53"/>
    </row>
    <row r="4" spans="1:28" s="22" customFormat="1" x14ac:dyDescent="0.55000000000000004">
      <c r="A4" s="19"/>
      <c r="B4" s="103" t="s">
        <v>864</v>
      </c>
      <c r="C4" s="104">
        <v>231</v>
      </c>
      <c r="D4" s="105">
        <v>644461.18692640716</v>
      </c>
      <c r="E4" s="104">
        <v>2813.510103896102</v>
      </c>
      <c r="F4" s="109"/>
      <c r="G4" s="103" t="s">
        <v>864</v>
      </c>
      <c r="H4" s="104">
        <v>28</v>
      </c>
      <c r="I4" s="105">
        <v>860456.86071428563</v>
      </c>
      <c r="J4" s="104">
        <v>3728.7249999999995</v>
      </c>
      <c r="K4" s="43"/>
      <c r="L4" s="90"/>
      <c r="M4" s="90"/>
      <c r="N4" s="90"/>
      <c r="O4" s="90"/>
      <c r="P4" s="90"/>
      <c r="Q4" s="90"/>
      <c r="R4" s="90"/>
      <c r="S4" s="90"/>
      <c r="T4" s="90"/>
      <c r="U4" s="90"/>
      <c r="V4" s="77"/>
      <c r="W4" s="77"/>
      <c r="X4" s="77"/>
      <c r="Y4" s="77"/>
      <c r="Z4" s="53"/>
      <c r="AA4" s="53"/>
      <c r="AB4" s="53"/>
    </row>
    <row r="5" spans="1:28" s="22" customFormat="1" x14ac:dyDescent="0.55000000000000004">
      <c r="A5" s="19"/>
      <c r="B5" s="106" t="s">
        <v>92</v>
      </c>
      <c r="C5" s="107">
        <v>150</v>
      </c>
      <c r="D5" s="108">
        <v>587233.89426666684</v>
      </c>
      <c r="E5" s="107">
        <v>2558.2284533333332</v>
      </c>
      <c r="F5" s="109"/>
      <c r="G5" s="106" t="s">
        <v>92</v>
      </c>
      <c r="H5" s="107">
        <v>17</v>
      </c>
      <c r="I5" s="108">
        <v>971620.96705882344</v>
      </c>
      <c r="J5" s="107">
        <v>4210.6523529411761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97</v>
      </c>
      <c r="C6" s="43">
        <v>25</v>
      </c>
      <c r="D6" s="73">
        <v>378488.67600000004</v>
      </c>
      <c r="E6" s="43">
        <v>1641.4490400000002</v>
      </c>
      <c r="F6" s="37"/>
      <c r="G6" s="36" t="s">
        <v>116</v>
      </c>
      <c r="H6" s="43">
        <v>2</v>
      </c>
      <c r="I6" s="73">
        <v>1253150</v>
      </c>
      <c r="J6" s="43">
        <v>5430.9009999999998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127</v>
      </c>
      <c r="C7" s="43">
        <v>14</v>
      </c>
      <c r="D7" s="73">
        <v>274781.47857142857</v>
      </c>
      <c r="E7" s="43">
        <v>1203.7950000000001</v>
      </c>
      <c r="F7" s="37"/>
      <c r="G7" s="36" t="s">
        <v>127</v>
      </c>
      <c r="H7" s="43">
        <v>2</v>
      </c>
      <c r="I7" s="73">
        <v>274186.38</v>
      </c>
      <c r="J7" s="43">
        <v>1187.9769999999999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104</v>
      </c>
      <c r="C8" s="43">
        <v>10</v>
      </c>
      <c r="D8" s="73">
        <v>454957.20799999998</v>
      </c>
      <c r="E8" s="43">
        <v>1988.7923999999998</v>
      </c>
      <c r="F8" s="37"/>
      <c r="G8" s="36" t="s">
        <v>104</v>
      </c>
      <c r="H8" s="43">
        <v>2</v>
      </c>
      <c r="I8" s="73">
        <v>1489618.3399999999</v>
      </c>
      <c r="J8" s="43">
        <v>6455.1269999999995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105</v>
      </c>
      <c r="C9" s="43">
        <v>10</v>
      </c>
      <c r="D9" s="73">
        <v>992740.60199999996</v>
      </c>
      <c r="E9" s="43">
        <v>4291.4971999999998</v>
      </c>
      <c r="F9" s="37"/>
      <c r="G9" s="36" t="s">
        <v>112</v>
      </c>
      <c r="H9" s="43">
        <v>2</v>
      </c>
      <c r="I9" s="73">
        <v>522241.20999999996</v>
      </c>
      <c r="J9" s="43">
        <v>2263.31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116</v>
      </c>
      <c r="C10" s="43">
        <v>9</v>
      </c>
      <c r="D10" s="73">
        <v>1335322.7177777779</v>
      </c>
      <c r="E10" s="43">
        <v>5839.6026666666667</v>
      </c>
      <c r="F10" s="37"/>
      <c r="G10" s="36" t="s">
        <v>123</v>
      </c>
      <c r="H10" s="43">
        <v>1</v>
      </c>
      <c r="I10" s="73">
        <v>710000</v>
      </c>
      <c r="J10" s="43">
        <v>3076.85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119</v>
      </c>
      <c r="C11" s="43">
        <v>9</v>
      </c>
      <c r="D11" s="73">
        <v>558883.4222222222</v>
      </c>
      <c r="E11" s="43">
        <v>2444.3297777777775</v>
      </c>
      <c r="F11" s="37"/>
      <c r="G11" s="36" t="s">
        <v>119</v>
      </c>
      <c r="H11" s="43">
        <v>1</v>
      </c>
      <c r="I11" s="73">
        <v>501918.87999999995</v>
      </c>
      <c r="J11" s="43">
        <v>2175.6979999999999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118</v>
      </c>
      <c r="C12" s="43">
        <v>9</v>
      </c>
      <c r="D12" s="73">
        <v>386713.33333333331</v>
      </c>
      <c r="E12" s="43">
        <v>1682.2262222222221</v>
      </c>
      <c r="F12" s="37"/>
      <c r="G12" s="36" t="s">
        <v>118</v>
      </c>
      <c r="H12" s="43">
        <v>1</v>
      </c>
      <c r="I12" s="73">
        <v>651780</v>
      </c>
      <c r="J12" s="43">
        <v>2824.444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112</v>
      </c>
      <c r="C13" s="43">
        <v>9</v>
      </c>
      <c r="D13" s="73">
        <v>633307.36222222215</v>
      </c>
      <c r="E13" s="43">
        <v>2784.7879999999996</v>
      </c>
      <c r="F13" s="37"/>
      <c r="G13" s="36" t="s">
        <v>97</v>
      </c>
      <c r="H13" s="43">
        <v>1</v>
      </c>
      <c r="I13" s="73">
        <v>397600</v>
      </c>
      <c r="J13" s="43">
        <v>1723.0359999999998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100</v>
      </c>
      <c r="C14" s="43">
        <v>6</v>
      </c>
      <c r="D14" s="73">
        <v>374748.41333333333</v>
      </c>
      <c r="E14" s="43">
        <v>1636.1193333333333</v>
      </c>
      <c r="F14" s="37"/>
      <c r="G14" s="36" t="s">
        <v>121</v>
      </c>
      <c r="H14" s="43">
        <v>1</v>
      </c>
      <c r="I14" s="73">
        <v>1222620</v>
      </c>
      <c r="J14" s="43">
        <v>5298.44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128</v>
      </c>
      <c r="C15" s="43">
        <v>6</v>
      </c>
      <c r="D15" s="73">
        <v>528620.08666666667</v>
      </c>
      <c r="E15" s="43">
        <v>2332.9083333333333</v>
      </c>
      <c r="F15" s="37"/>
      <c r="G15" s="36" t="s">
        <v>107</v>
      </c>
      <c r="H15" s="43">
        <v>1</v>
      </c>
      <c r="I15" s="73">
        <v>1401540</v>
      </c>
      <c r="J15" s="43">
        <v>6074.4319999999998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121</v>
      </c>
      <c r="C16" s="43">
        <v>5</v>
      </c>
      <c r="D16" s="73">
        <v>801926.82400000002</v>
      </c>
      <c r="E16" s="43">
        <v>3493.5715999999993</v>
      </c>
      <c r="F16" s="37"/>
      <c r="G16" s="36" t="s">
        <v>110</v>
      </c>
      <c r="H16" s="43">
        <v>1</v>
      </c>
      <c r="I16" s="73">
        <v>1278000</v>
      </c>
      <c r="J16" s="43">
        <v>5538.33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111</v>
      </c>
      <c r="C17" s="43">
        <v>5</v>
      </c>
      <c r="D17" s="73">
        <v>1052164.6199999999</v>
      </c>
      <c r="E17" s="43">
        <v>4565.7487999999994</v>
      </c>
      <c r="F17" s="37"/>
      <c r="G17" s="36" t="s">
        <v>117</v>
      </c>
      <c r="H17" s="43">
        <v>1</v>
      </c>
      <c r="I17" s="73">
        <v>435705.69999999995</v>
      </c>
      <c r="J17" s="43">
        <v>1887.83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101</v>
      </c>
      <c r="C18" s="43">
        <v>4</v>
      </c>
      <c r="D18" s="73">
        <v>716824.89999999991</v>
      </c>
      <c r="E18" s="43">
        <v>3121.2834999999995</v>
      </c>
      <c r="F18" s="37"/>
      <c r="G18" s="36" t="s">
        <v>111</v>
      </c>
      <c r="H18" s="43">
        <v>1</v>
      </c>
      <c r="I18" s="73">
        <v>2840000</v>
      </c>
      <c r="J18" s="43">
        <v>12307.4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123</v>
      </c>
      <c r="C19" s="43">
        <v>4</v>
      </c>
      <c r="D19" s="73">
        <v>593027.5</v>
      </c>
      <c r="E19" s="43">
        <v>2587.6365000000001</v>
      </c>
      <c r="F19" s="37"/>
      <c r="G19" s="36" t="s">
        <v>122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115</v>
      </c>
      <c r="C20" s="43">
        <v>4</v>
      </c>
      <c r="D20" s="73">
        <v>736625</v>
      </c>
      <c r="E20" s="43">
        <v>3156.2080000000001</v>
      </c>
      <c r="F20" s="37"/>
      <c r="G20" s="36" t="s">
        <v>102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113</v>
      </c>
      <c r="C21" s="43">
        <v>3</v>
      </c>
      <c r="D21" s="73">
        <v>513621.09999999992</v>
      </c>
      <c r="E21" s="43">
        <v>2229.2386666666666</v>
      </c>
      <c r="F21" s="37"/>
      <c r="G21" s="36" t="s">
        <v>126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126</v>
      </c>
      <c r="C22" s="43">
        <v>2</v>
      </c>
      <c r="D22" s="73">
        <v>348468</v>
      </c>
      <c r="E22" s="43">
        <v>1562.4139999999998</v>
      </c>
      <c r="F22" s="37"/>
      <c r="G22" s="36" t="s">
        <v>108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124</v>
      </c>
      <c r="C23" s="43">
        <v>2</v>
      </c>
      <c r="D23" s="73">
        <v>450140</v>
      </c>
      <c r="E23" s="43">
        <v>2007.7749999999996</v>
      </c>
      <c r="F23" s="37"/>
      <c r="G23" s="36" t="s">
        <v>120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107</v>
      </c>
      <c r="C24" s="43">
        <v>2</v>
      </c>
      <c r="D24" s="73">
        <v>1034452.5</v>
      </c>
      <c r="E24" s="43">
        <v>4464.2160000000003</v>
      </c>
      <c r="F24" s="37"/>
      <c r="G24" s="36" t="s">
        <v>109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120</v>
      </c>
      <c r="C25" s="43">
        <v>2</v>
      </c>
      <c r="D25" s="73">
        <v>195250</v>
      </c>
      <c r="E25" s="43">
        <v>840.45799999999997</v>
      </c>
      <c r="F25" s="37"/>
      <c r="G25" s="36" t="s">
        <v>124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117</v>
      </c>
      <c r="C26" s="43">
        <v>2</v>
      </c>
      <c r="D26" s="73">
        <v>369970.35</v>
      </c>
      <c r="E26" s="43">
        <v>1611.4349999999999</v>
      </c>
      <c r="F26" s="37"/>
      <c r="G26" s="36" t="s">
        <v>98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114</v>
      </c>
      <c r="C27" s="43">
        <v>1</v>
      </c>
      <c r="D27" s="73">
        <v>688700</v>
      </c>
      <c r="E27" s="43">
        <v>3020.5279999999998</v>
      </c>
      <c r="F27" s="37"/>
      <c r="G27" s="36" t="s">
        <v>128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98</v>
      </c>
      <c r="C28" s="43">
        <v>1</v>
      </c>
      <c r="D28" s="73">
        <v>164720</v>
      </c>
      <c r="E28" s="43">
        <v>717.58399999999995</v>
      </c>
      <c r="F28" s="37"/>
      <c r="G28" s="36" t="s">
        <v>93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93</v>
      </c>
      <c r="C29" s="43">
        <v>1</v>
      </c>
      <c r="D29" s="73">
        <v>376655</v>
      </c>
      <c r="E29" s="43">
        <v>1652.1119999999999</v>
      </c>
      <c r="F29" s="37"/>
      <c r="G29" s="36" t="s">
        <v>103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106</v>
      </c>
      <c r="C30" s="43">
        <v>1</v>
      </c>
      <c r="D30" s="73">
        <v>501918.87999999995</v>
      </c>
      <c r="E30" s="43">
        <v>2188.2139999999999</v>
      </c>
      <c r="F30" s="37"/>
      <c r="G30" s="36" t="s">
        <v>99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122</v>
      </c>
      <c r="C31" s="43">
        <v>1</v>
      </c>
      <c r="D31" s="73">
        <v>891050</v>
      </c>
      <c r="E31" s="43">
        <v>3811</v>
      </c>
      <c r="F31" s="37"/>
      <c r="G31" s="36" t="s">
        <v>96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110</v>
      </c>
      <c r="C32" s="43">
        <v>1</v>
      </c>
      <c r="D32" s="73">
        <v>1278000</v>
      </c>
      <c r="E32" s="43">
        <v>5538.33</v>
      </c>
      <c r="F32" s="37"/>
      <c r="G32" s="36" t="s">
        <v>113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102</v>
      </c>
      <c r="C33" s="43">
        <v>1</v>
      </c>
      <c r="D33" s="73">
        <v>565360.22</v>
      </c>
      <c r="E33" s="43">
        <v>2453.136</v>
      </c>
      <c r="F33" s="37"/>
      <c r="G33" s="36" t="s">
        <v>105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109</v>
      </c>
      <c r="C34" s="43">
        <v>1</v>
      </c>
      <c r="D34" s="73">
        <v>390500</v>
      </c>
      <c r="E34" s="43">
        <v>1671</v>
      </c>
      <c r="F34" s="37"/>
      <c r="G34" s="36" t="s">
        <v>114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96</v>
      </c>
      <c r="C35" s="43">
        <v>0</v>
      </c>
      <c r="D35" s="73">
        <v>0</v>
      </c>
      <c r="E35" s="43">
        <v>0</v>
      </c>
      <c r="F35" s="37"/>
      <c r="G35" s="36" t="s">
        <v>125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99</v>
      </c>
      <c r="C36" s="43">
        <v>0</v>
      </c>
      <c r="D36" s="73">
        <v>0</v>
      </c>
      <c r="E36" s="43">
        <v>0</v>
      </c>
      <c r="F36" s="37"/>
      <c r="G36" s="36" t="s">
        <v>115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95</v>
      </c>
      <c r="C37" s="43">
        <v>0</v>
      </c>
      <c r="D37" s="73">
        <v>0</v>
      </c>
      <c r="E37" s="43">
        <v>0</v>
      </c>
      <c r="F37" s="37"/>
      <c r="G37" s="36" t="s">
        <v>106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108</v>
      </c>
      <c r="C38" s="43">
        <v>0</v>
      </c>
      <c r="D38" s="73">
        <v>0</v>
      </c>
      <c r="E38" s="43">
        <v>0</v>
      </c>
      <c r="F38" s="37"/>
      <c r="G38" s="36" t="s">
        <v>100</v>
      </c>
      <c r="H38" s="43">
        <v>0</v>
      </c>
      <c r="I38" s="73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125</v>
      </c>
      <c r="C39" s="43">
        <v>0</v>
      </c>
      <c r="D39" s="73">
        <v>0</v>
      </c>
      <c r="E39" s="43">
        <v>0</v>
      </c>
      <c r="F39" s="37"/>
      <c r="G39" s="36" t="s">
        <v>95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103</v>
      </c>
      <c r="C40" s="43">
        <v>0</v>
      </c>
      <c r="D40" s="73">
        <v>0</v>
      </c>
      <c r="E40" s="43">
        <v>0</v>
      </c>
      <c r="F40" s="37"/>
      <c r="G40" s="36" t="s">
        <v>101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106" t="s">
        <v>158</v>
      </c>
      <c r="C41" s="107">
        <v>81</v>
      </c>
      <c r="D41" s="108">
        <v>750437.6548148148</v>
      </c>
      <c r="E41" s="107">
        <v>3286.2539012345687</v>
      </c>
      <c r="F41" s="109"/>
      <c r="G41" s="106" t="s">
        <v>158</v>
      </c>
      <c r="H41" s="107">
        <v>11</v>
      </c>
      <c r="I41" s="108">
        <v>688657.78727272723</v>
      </c>
      <c r="J41" s="107">
        <v>2983.9281818181817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173</v>
      </c>
      <c r="C42" s="43">
        <v>13</v>
      </c>
      <c r="D42" s="73">
        <v>756876.16615384619</v>
      </c>
      <c r="E42" s="43">
        <v>3325.0827692307689</v>
      </c>
      <c r="F42" s="37"/>
      <c r="G42" s="36" t="s">
        <v>173</v>
      </c>
      <c r="H42" s="43">
        <v>2</v>
      </c>
      <c r="I42" s="73">
        <v>816500</v>
      </c>
      <c r="J42" s="43">
        <v>3537.8559999999998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174</v>
      </c>
      <c r="C43" s="43">
        <v>10</v>
      </c>
      <c r="D43" s="73">
        <v>621003.48800000001</v>
      </c>
      <c r="E43" s="43">
        <v>2711.5913999999998</v>
      </c>
      <c r="F43" s="37"/>
      <c r="G43" s="36" t="s">
        <v>174</v>
      </c>
      <c r="H43" s="43">
        <v>2</v>
      </c>
      <c r="I43" s="73">
        <v>643708.72</v>
      </c>
      <c r="J43" s="43">
        <v>2788.982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176</v>
      </c>
      <c r="C44" s="43">
        <v>8</v>
      </c>
      <c r="D44" s="73">
        <v>436735.01999999996</v>
      </c>
      <c r="E44" s="43">
        <v>1912.0619999999999</v>
      </c>
      <c r="F44" s="37"/>
      <c r="G44" s="36" t="s">
        <v>168</v>
      </c>
      <c r="H44" s="43">
        <v>1</v>
      </c>
      <c r="I44" s="73">
        <v>2301582.86</v>
      </c>
      <c r="J44" s="43">
        <v>9973.1659999999993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164</v>
      </c>
      <c r="C45" s="43">
        <v>7</v>
      </c>
      <c r="D45" s="73">
        <v>634537.14285714284</v>
      </c>
      <c r="E45" s="43">
        <v>2771.9914285714285</v>
      </c>
      <c r="F45" s="37"/>
      <c r="G45" s="36" t="s">
        <v>163</v>
      </c>
      <c r="H45" s="43">
        <v>1</v>
      </c>
      <c r="I45" s="73">
        <v>532500</v>
      </c>
      <c r="J45" s="43">
        <v>2307.116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168</v>
      </c>
      <c r="C46" s="43">
        <v>7</v>
      </c>
      <c r="D46" s="73">
        <v>2200829.0114285713</v>
      </c>
      <c r="E46" s="43">
        <v>9633.1839999999993</v>
      </c>
      <c r="F46" s="37"/>
      <c r="G46" s="36" t="s">
        <v>170</v>
      </c>
      <c r="H46" s="43">
        <v>1</v>
      </c>
      <c r="I46" s="73">
        <v>284000</v>
      </c>
      <c r="J46" s="43">
        <v>1230.74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167</v>
      </c>
      <c r="C47" s="43">
        <v>7</v>
      </c>
      <c r="D47" s="73">
        <v>414034.87714285712</v>
      </c>
      <c r="E47" s="43">
        <v>1804.1442857142854</v>
      </c>
      <c r="F47" s="37"/>
      <c r="G47" s="36" t="s">
        <v>161</v>
      </c>
      <c r="H47" s="43">
        <v>1</v>
      </c>
      <c r="I47" s="73">
        <v>305300</v>
      </c>
      <c r="J47" s="43">
        <v>1322.5239999999999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160</v>
      </c>
      <c r="C48" s="43">
        <v>5</v>
      </c>
      <c r="D48" s="73">
        <v>683304</v>
      </c>
      <c r="E48" s="43">
        <v>3020.9556000000002</v>
      </c>
      <c r="F48" s="37"/>
      <c r="G48" s="36" t="s">
        <v>165</v>
      </c>
      <c r="H48" s="43">
        <v>1</v>
      </c>
      <c r="I48" s="73">
        <v>56412.34</v>
      </c>
      <c r="J48" s="43">
        <v>244.06199999999998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163</v>
      </c>
      <c r="C49" s="43">
        <v>4</v>
      </c>
      <c r="D49" s="73">
        <v>419199.26500000001</v>
      </c>
      <c r="E49" s="43">
        <v>1833.5874999999999</v>
      </c>
      <c r="F49" s="37"/>
      <c r="G49" s="36" t="s">
        <v>164</v>
      </c>
      <c r="H49" s="43">
        <v>1</v>
      </c>
      <c r="I49" s="73">
        <v>737690</v>
      </c>
      <c r="J49" s="43">
        <v>3195.752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36" t="s">
        <v>159</v>
      </c>
      <c r="C50" s="43">
        <v>4</v>
      </c>
      <c r="D50" s="73">
        <v>491322.13</v>
      </c>
      <c r="E50" s="43">
        <v>2173.0904999999998</v>
      </c>
      <c r="F50" s="37"/>
      <c r="G50" s="36" t="s">
        <v>176</v>
      </c>
      <c r="H50" s="43">
        <v>1</v>
      </c>
      <c r="I50" s="73">
        <v>437333.01999999996</v>
      </c>
      <c r="J50" s="43">
        <v>1896.174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161</v>
      </c>
      <c r="C51" s="43">
        <v>4</v>
      </c>
      <c r="D51" s="73">
        <v>303880</v>
      </c>
      <c r="E51" s="43">
        <v>1322.5650000000001</v>
      </c>
      <c r="F51" s="37"/>
      <c r="G51" s="36" t="s">
        <v>175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169</v>
      </c>
      <c r="C52" s="43">
        <v>3</v>
      </c>
      <c r="D52" s="73">
        <v>335729.11999999994</v>
      </c>
      <c r="E52" s="43">
        <v>1451.8</v>
      </c>
      <c r="F52" s="37"/>
      <c r="G52" s="36" t="s">
        <v>172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171</v>
      </c>
      <c r="C53" s="43">
        <v>3</v>
      </c>
      <c r="D53" s="73">
        <v>1301666.6666666667</v>
      </c>
      <c r="E53" s="43">
        <v>5682.9593333333323</v>
      </c>
      <c r="F53" s="37"/>
      <c r="G53" s="36" t="s">
        <v>171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170</v>
      </c>
      <c r="C54" s="43">
        <v>3</v>
      </c>
      <c r="D54" s="73">
        <v>1514666.6666666667</v>
      </c>
      <c r="E54" s="43">
        <v>6640.4333333333334</v>
      </c>
      <c r="F54" s="37"/>
      <c r="G54" s="36" t="s">
        <v>162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165</v>
      </c>
      <c r="C55" s="43">
        <v>2</v>
      </c>
      <c r="D55" s="73">
        <v>56412.34</v>
      </c>
      <c r="E55" s="43">
        <v>244.06199999999998</v>
      </c>
      <c r="F55" s="37"/>
      <c r="G55" s="36" t="s">
        <v>160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36" t="s">
        <v>172</v>
      </c>
      <c r="C56" s="43">
        <v>1</v>
      </c>
      <c r="D56" s="73">
        <v>653200</v>
      </c>
      <c r="E56" s="43">
        <v>2847.39</v>
      </c>
      <c r="F56" s="37"/>
      <c r="G56" s="36" t="s">
        <v>169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859</v>
      </c>
      <c r="C57" s="43">
        <v>0</v>
      </c>
      <c r="D57" s="73">
        <v>0</v>
      </c>
      <c r="E57" s="43">
        <v>0</v>
      </c>
      <c r="F57" s="37"/>
      <c r="G57" s="36" t="s">
        <v>177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175</v>
      </c>
      <c r="C58" s="43">
        <v>0</v>
      </c>
      <c r="D58" s="73">
        <v>0</v>
      </c>
      <c r="E58" s="43">
        <v>0</v>
      </c>
      <c r="F58" s="37"/>
      <c r="G58" s="36" t="s">
        <v>859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162</v>
      </c>
      <c r="C59" s="43">
        <v>0</v>
      </c>
      <c r="D59" s="73">
        <v>0</v>
      </c>
      <c r="E59" s="43">
        <v>0</v>
      </c>
      <c r="F59" s="37"/>
      <c r="G59" s="36" t="s">
        <v>166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177</v>
      </c>
      <c r="C60" s="43">
        <v>0</v>
      </c>
      <c r="D60" s="73">
        <v>0</v>
      </c>
      <c r="E60" s="43">
        <v>0</v>
      </c>
      <c r="F60" s="37"/>
      <c r="G60" s="36" t="s">
        <v>159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166</v>
      </c>
      <c r="C61" s="43">
        <v>0</v>
      </c>
      <c r="D61" s="73">
        <v>0</v>
      </c>
      <c r="E61" s="43">
        <v>0</v>
      </c>
      <c r="F61" s="37"/>
      <c r="G61" s="36" t="s">
        <v>167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s="29" customFormat="1" x14ac:dyDescent="0.55000000000000004">
      <c r="A62" s="26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28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1"/>
      <c r="Y62" s="1"/>
      <c r="Z62" s="1"/>
      <c r="AA62" s="1"/>
      <c r="AB62" s="1"/>
    </row>
    <row r="63" spans="1:28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</row>
    <row r="130" spans="2:28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47" fitToWidth="0" fitToHeight="0" orientation="portrait" r:id="rId1"/>
  <headerFooter alignWithMargins="0">
    <oddFooter>&amp;CPage &amp;P of &amp;N</oddFooter>
  </headerFooter>
  <colBreaks count="2" manualBreakCount="2">
    <brk id="5" max="60" man="1"/>
    <brk id="10" max="60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E333A-0D1E-44DD-A5BC-F13418F41BE2}">
  <dimension ref="A1:AB1068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94" t="s">
        <v>869</v>
      </c>
      <c r="C1" s="95"/>
      <c r="D1" s="30"/>
      <c r="E1" s="30"/>
      <c r="F1" s="17"/>
      <c r="G1" s="96"/>
      <c r="H1" s="96"/>
      <c r="I1" s="96"/>
      <c r="J1" s="96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894</v>
      </c>
      <c r="C2" s="97" t="s">
        <v>901</v>
      </c>
      <c r="D2" s="97"/>
      <c r="E2" s="97"/>
      <c r="F2" s="20"/>
      <c r="G2" s="39" t="s">
        <v>894</v>
      </c>
      <c r="H2" s="97" t="s">
        <v>902</v>
      </c>
      <c r="I2" s="97"/>
      <c r="J2" s="97"/>
      <c r="K2" s="72"/>
      <c r="L2" s="90" t="s">
        <v>897</v>
      </c>
      <c r="M2" s="90"/>
      <c r="N2" s="90"/>
      <c r="O2" s="90"/>
      <c r="P2" s="90"/>
      <c r="Q2" s="90"/>
      <c r="R2" s="90"/>
      <c r="S2" s="90"/>
      <c r="T2" s="90"/>
      <c r="U2" s="90"/>
      <c r="V2" s="77"/>
      <c r="W2" s="77"/>
      <c r="X2" s="77"/>
      <c r="Y2" s="77"/>
      <c r="Z2" s="53"/>
      <c r="AA2" s="53"/>
      <c r="AB2" s="53"/>
    </row>
    <row r="3" spans="1:28" s="22" customFormat="1" x14ac:dyDescent="0.55000000000000004">
      <c r="A3" s="19"/>
      <c r="B3" s="99" t="s">
        <v>866</v>
      </c>
      <c r="C3" s="100" t="s">
        <v>862</v>
      </c>
      <c r="D3" s="101" t="s">
        <v>880</v>
      </c>
      <c r="E3" s="101" t="s">
        <v>881</v>
      </c>
      <c r="F3" s="109"/>
      <c r="G3" s="99" t="s">
        <v>866</v>
      </c>
      <c r="H3" s="100" t="s">
        <v>862</v>
      </c>
      <c r="I3" s="101" t="s">
        <v>880</v>
      </c>
      <c r="J3" s="101" t="s">
        <v>881</v>
      </c>
      <c r="K3" s="74"/>
      <c r="L3" s="90"/>
      <c r="M3" s="90"/>
      <c r="N3" s="90"/>
      <c r="O3" s="90"/>
      <c r="P3" s="90"/>
      <c r="Q3" s="90"/>
      <c r="R3" s="90"/>
      <c r="S3" s="90"/>
      <c r="T3" s="90"/>
      <c r="U3" s="90"/>
      <c r="V3" s="77"/>
      <c r="W3" s="77"/>
      <c r="X3" s="77"/>
      <c r="Y3" s="77"/>
      <c r="Z3" s="53"/>
      <c r="AA3" s="53"/>
      <c r="AB3" s="53"/>
    </row>
    <row r="4" spans="1:28" s="22" customFormat="1" x14ac:dyDescent="0.55000000000000004">
      <c r="A4" s="19"/>
      <c r="B4" s="103" t="s">
        <v>864</v>
      </c>
      <c r="C4" s="104">
        <v>400</v>
      </c>
      <c r="D4" s="105">
        <v>306680.63399999985</v>
      </c>
      <c r="E4" s="104">
        <v>1334.9396500000003</v>
      </c>
      <c r="F4" s="109"/>
      <c r="G4" s="103" t="s">
        <v>864</v>
      </c>
      <c r="H4" s="104">
        <v>98</v>
      </c>
      <c r="I4" s="105">
        <v>336596.17693877552</v>
      </c>
      <c r="J4" s="104">
        <v>1460.7747142857145</v>
      </c>
      <c r="K4" s="43"/>
      <c r="L4" s="90"/>
      <c r="M4" s="90"/>
      <c r="N4" s="90"/>
      <c r="O4" s="90"/>
      <c r="P4" s="90"/>
      <c r="Q4" s="90"/>
      <c r="R4" s="90"/>
      <c r="S4" s="90"/>
      <c r="T4" s="90"/>
      <c r="U4" s="90"/>
      <c r="V4" s="77"/>
      <c r="W4" s="77"/>
      <c r="X4" s="77"/>
      <c r="Y4" s="77"/>
      <c r="Z4" s="53"/>
      <c r="AA4" s="53"/>
      <c r="AB4" s="53"/>
    </row>
    <row r="5" spans="1:28" s="22" customFormat="1" x14ac:dyDescent="0.55000000000000004">
      <c r="A5" s="19"/>
      <c r="B5" s="106" t="s">
        <v>4</v>
      </c>
      <c r="C5" s="107">
        <v>18</v>
      </c>
      <c r="D5" s="108">
        <v>419502.50222222228</v>
      </c>
      <c r="E5" s="107">
        <v>1832.4465555555555</v>
      </c>
      <c r="F5" s="109"/>
      <c r="G5" s="106" t="s">
        <v>4</v>
      </c>
      <c r="H5" s="107">
        <v>3</v>
      </c>
      <c r="I5" s="108">
        <v>419432.5</v>
      </c>
      <c r="J5" s="107">
        <v>1820.3826666666664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4</v>
      </c>
      <c r="C6" s="43">
        <v>18</v>
      </c>
      <c r="D6" s="73">
        <v>419502.50222222228</v>
      </c>
      <c r="E6" s="43">
        <v>1832.4465555555555</v>
      </c>
      <c r="F6" s="37"/>
      <c r="G6" s="36" t="s">
        <v>4</v>
      </c>
      <c r="H6" s="43">
        <v>3</v>
      </c>
      <c r="I6" s="73">
        <v>419432.5</v>
      </c>
      <c r="J6" s="43">
        <v>1820.3826666666664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106" t="s">
        <v>60</v>
      </c>
      <c r="C7" s="107">
        <v>5</v>
      </c>
      <c r="D7" s="108">
        <v>431490.85599999997</v>
      </c>
      <c r="E7" s="107">
        <v>1877.8172</v>
      </c>
      <c r="F7" s="109"/>
      <c r="G7" s="106" t="s">
        <v>60</v>
      </c>
      <c r="H7" s="107">
        <v>2</v>
      </c>
      <c r="I7" s="108">
        <v>459488.56999999995</v>
      </c>
      <c r="J7" s="107">
        <v>1994.2159999999999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61</v>
      </c>
      <c r="C8" s="43">
        <v>2</v>
      </c>
      <c r="D8" s="73">
        <v>469310</v>
      </c>
      <c r="E8" s="43">
        <v>2041.1509999999998</v>
      </c>
      <c r="F8" s="37"/>
      <c r="G8" s="36" t="s">
        <v>64</v>
      </c>
      <c r="H8" s="43">
        <v>1</v>
      </c>
      <c r="I8" s="73">
        <v>449667.13999999996</v>
      </c>
      <c r="J8" s="43">
        <v>1952.4959999999999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64</v>
      </c>
      <c r="C9" s="43">
        <v>2</v>
      </c>
      <c r="D9" s="73">
        <v>449667.13999999996</v>
      </c>
      <c r="E9" s="43">
        <v>1956.6679999999999</v>
      </c>
      <c r="F9" s="37"/>
      <c r="G9" s="36" t="s">
        <v>61</v>
      </c>
      <c r="H9" s="43">
        <v>1</v>
      </c>
      <c r="I9" s="73">
        <v>469310</v>
      </c>
      <c r="J9" s="43">
        <v>2035.9359999999999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62</v>
      </c>
      <c r="C10" s="43">
        <v>1</v>
      </c>
      <c r="D10" s="73">
        <v>319500</v>
      </c>
      <c r="E10" s="43">
        <v>1393.4479999999999</v>
      </c>
      <c r="F10" s="37"/>
      <c r="G10" s="36" t="s">
        <v>63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63</v>
      </c>
      <c r="C11" s="43">
        <v>0</v>
      </c>
      <c r="D11" s="73">
        <v>0</v>
      </c>
      <c r="E11" s="43">
        <v>0</v>
      </c>
      <c r="F11" s="37"/>
      <c r="G11" s="36" t="s">
        <v>62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106" t="s">
        <v>181</v>
      </c>
      <c r="C12" s="107">
        <v>47</v>
      </c>
      <c r="D12" s="108">
        <v>281922.4119148936</v>
      </c>
      <c r="E12" s="107">
        <v>1222.9424255319148</v>
      </c>
      <c r="F12" s="109"/>
      <c r="G12" s="106" t="s">
        <v>181</v>
      </c>
      <c r="H12" s="107">
        <v>18</v>
      </c>
      <c r="I12" s="108">
        <v>296817.2355555555</v>
      </c>
      <c r="J12" s="107">
        <v>1288.2208888888888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181</v>
      </c>
      <c r="C13" s="43">
        <v>45</v>
      </c>
      <c r="D13" s="73">
        <v>284985.63022222219</v>
      </c>
      <c r="E13" s="43">
        <v>1235.6108444444444</v>
      </c>
      <c r="F13" s="37"/>
      <c r="G13" s="36" t="s">
        <v>181</v>
      </c>
      <c r="H13" s="43">
        <v>18</v>
      </c>
      <c r="I13" s="73">
        <v>296817.2355555555</v>
      </c>
      <c r="J13" s="43">
        <v>1288.2208888888888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183</v>
      </c>
      <c r="C14" s="43">
        <v>2</v>
      </c>
      <c r="D14" s="73">
        <v>213000</v>
      </c>
      <c r="E14" s="43">
        <v>937.90299999999991</v>
      </c>
      <c r="F14" s="37"/>
      <c r="G14" s="36" t="s">
        <v>183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182</v>
      </c>
      <c r="C15" s="43">
        <v>0</v>
      </c>
      <c r="D15" s="73">
        <v>0</v>
      </c>
      <c r="E15" s="43">
        <v>0</v>
      </c>
      <c r="F15" s="37"/>
      <c r="G15" s="36" t="s">
        <v>182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106" t="s">
        <v>197</v>
      </c>
      <c r="C16" s="107">
        <v>27</v>
      </c>
      <c r="D16" s="108">
        <v>400576.59407407395</v>
      </c>
      <c r="E16" s="107">
        <v>1747.8547407407405</v>
      </c>
      <c r="F16" s="109"/>
      <c r="G16" s="106" t="s">
        <v>197</v>
      </c>
      <c r="H16" s="107">
        <v>4</v>
      </c>
      <c r="I16" s="108">
        <v>447150.89999999997</v>
      </c>
      <c r="J16" s="107">
        <v>1940.5014999999999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197</v>
      </c>
      <c r="C17" s="43">
        <v>27</v>
      </c>
      <c r="D17" s="73">
        <v>400576.59407407395</v>
      </c>
      <c r="E17" s="43">
        <v>1747.8547407407405</v>
      </c>
      <c r="F17" s="37"/>
      <c r="G17" s="36" t="s">
        <v>197</v>
      </c>
      <c r="H17" s="43">
        <v>4</v>
      </c>
      <c r="I17" s="73">
        <v>447150.89999999997</v>
      </c>
      <c r="J17" s="43">
        <v>1940.5014999999999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106" t="s">
        <v>198</v>
      </c>
      <c r="C18" s="107">
        <v>20</v>
      </c>
      <c r="D18" s="108">
        <v>338689.89799999993</v>
      </c>
      <c r="E18" s="107">
        <v>1479.8015</v>
      </c>
      <c r="F18" s="109"/>
      <c r="G18" s="106" t="s">
        <v>198</v>
      </c>
      <c r="H18" s="107">
        <v>3</v>
      </c>
      <c r="I18" s="108">
        <v>338689.87999999995</v>
      </c>
      <c r="J18" s="107">
        <v>1469.9346666666668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198</v>
      </c>
      <c r="C19" s="43">
        <v>20</v>
      </c>
      <c r="D19" s="73">
        <v>338689.89799999993</v>
      </c>
      <c r="E19" s="43">
        <v>1479.8015</v>
      </c>
      <c r="F19" s="37"/>
      <c r="G19" s="36" t="s">
        <v>198</v>
      </c>
      <c r="H19" s="43">
        <v>3</v>
      </c>
      <c r="I19" s="73">
        <v>338689.87999999995</v>
      </c>
      <c r="J19" s="43">
        <v>1469.9346666666668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106" t="s">
        <v>240</v>
      </c>
      <c r="C20" s="107">
        <v>19</v>
      </c>
      <c r="D20" s="108">
        <v>508512.78210526315</v>
      </c>
      <c r="E20" s="107">
        <v>2215.4042105263156</v>
      </c>
      <c r="F20" s="109"/>
      <c r="G20" s="106" t="s">
        <v>240</v>
      </c>
      <c r="H20" s="107">
        <v>6</v>
      </c>
      <c r="I20" s="108">
        <v>523229.29333333328</v>
      </c>
      <c r="J20" s="107">
        <v>2270.2633333333329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249</v>
      </c>
      <c r="C21" s="43">
        <v>5</v>
      </c>
      <c r="D21" s="73">
        <v>556640</v>
      </c>
      <c r="E21" s="43">
        <v>2407.6356000000001</v>
      </c>
      <c r="F21" s="37"/>
      <c r="G21" s="36" t="s">
        <v>249</v>
      </c>
      <c r="H21" s="43">
        <v>2</v>
      </c>
      <c r="I21" s="73">
        <v>568000</v>
      </c>
      <c r="J21" s="43">
        <v>2464.6089999999999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245</v>
      </c>
      <c r="C22" s="43">
        <v>5</v>
      </c>
      <c r="D22" s="73">
        <v>509716.74399999995</v>
      </c>
      <c r="E22" s="43">
        <v>2224.4459999999995</v>
      </c>
      <c r="F22" s="37"/>
      <c r="G22" s="36" t="s">
        <v>246</v>
      </c>
      <c r="H22" s="43">
        <v>1</v>
      </c>
      <c r="I22" s="73">
        <v>455323</v>
      </c>
      <c r="J22" s="43">
        <v>1975.4419999999998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246</v>
      </c>
      <c r="C23" s="43">
        <v>4</v>
      </c>
      <c r="D23" s="73">
        <v>501242.25</v>
      </c>
      <c r="E23" s="43">
        <v>2189.7190000000001</v>
      </c>
      <c r="F23" s="37"/>
      <c r="G23" s="36" t="s">
        <v>247</v>
      </c>
      <c r="H23" s="43">
        <v>1</v>
      </c>
      <c r="I23" s="73">
        <v>455323</v>
      </c>
      <c r="J23" s="43">
        <v>1975.4419999999998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242</v>
      </c>
      <c r="C24" s="43">
        <v>2</v>
      </c>
      <c r="D24" s="73">
        <v>568000</v>
      </c>
      <c r="E24" s="43">
        <v>2511.5439999999999</v>
      </c>
      <c r="F24" s="37"/>
      <c r="G24" s="36" t="s">
        <v>243</v>
      </c>
      <c r="H24" s="43">
        <v>1</v>
      </c>
      <c r="I24" s="73">
        <v>591667.14</v>
      </c>
      <c r="J24" s="43">
        <v>2567.866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247</v>
      </c>
      <c r="C25" s="43">
        <v>1</v>
      </c>
      <c r="D25" s="73">
        <v>455323</v>
      </c>
      <c r="E25" s="43">
        <v>1975.4419999999998</v>
      </c>
      <c r="F25" s="37"/>
      <c r="G25" s="36" t="s">
        <v>245</v>
      </c>
      <c r="H25" s="43">
        <v>1</v>
      </c>
      <c r="I25" s="73">
        <v>501062.62</v>
      </c>
      <c r="J25" s="43">
        <v>2173.6119999999996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241</v>
      </c>
      <c r="C26" s="43">
        <v>1</v>
      </c>
      <c r="D26" s="73">
        <v>142000</v>
      </c>
      <c r="E26" s="43">
        <v>607</v>
      </c>
      <c r="F26" s="37"/>
      <c r="G26" s="36" t="s">
        <v>241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243</v>
      </c>
      <c r="C27" s="43">
        <v>1</v>
      </c>
      <c r="D27" s="73">
        <v>591667.14</v>
      </c>
      <c r="E27" s="43">
        <v>2567.866</v>
      </c>
      <c r="F27" s="37"/>
      <c r="G27" s="36" t="s">
        <v>248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244</v>
      </c>
      <c r="C28" s="43">
        <v>0</v>
      </c>
      <c r="D28" s="73">
        <v>0</v>
      </c>
      <c r="E28" s="43">
        <v>0</v>
      </c>
      <c r="F28" s="37"/>
      <c r="G28" s="36" t="s">
        <v>242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248</v>
      </c>
      <c r="C29" s="43">
        <v>0</v>
      </c>
      <c r="D29" s="73">
        <v>0</v>
      </c>
      <c r="E29" s="43">
        <v>0</v>
      </c>
      <c r="F29" s="37"/>
      <c r="G29" s="36" t="s">
        <v>244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106" t="s">
        <v>258</v>
      </c>
      <c r="C30" s="107">
        <v>50</v>
      </c>
      <c r="D30" s="108">
        <v>369463.80960000004</v>
      </c>
      <c r="E30" s="107">
        <v>1605.05592</v>
      </c>
      <c r="F30" s="109"/>
      <c r="G30" s="106" t="s">
        <v>258</v>
      </c>
      <c r="H30" s="107">
        <v>10</v>
      </c>
      <c r="I30" s="108">
        <v>365194.89</v>
      </c>
      <c r="J30" s="107">
        <v>1584.9427999999998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258</v>
      </c>
      <c r="C31" s="43">
        <v>50</v>
      </c>
      <c r="D31" s="73">
        <v>369463.80960000004</v>
      </c>
      <c r="E31" s="43">
        <v>1605.05592</v>
      </c>
      <c r="F31" s="37"/>
      <c r="G31" s="36" t="s">
        <v>258</v>
      </c>
      <c r="H31" s="43">
        <v>10</v>
      </c>
      <c r="I31" s="73">
        <v>365194.89</v>
      </c>
      <c r="J31" s="43">
        <v>1584.9427999999998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106" t="s">
        <v>290</v>
      </c>
      <c r="C32" s="107">
        <v>91</v>
      </c>
      <c r="D32" s="108">
        <v>83370.616923076916</v>
      </c>
      <c r="E32" s="107">
        <v>363.03463736263728</v>
      </c>
      <c r="F32" s="109"/>
      <c r="G32" s="106" t="s">
        <v>290</v>
      </c>
      <c r="H32" s="107">
        <v>18</v>
      </c>
      <c r="I32" s="108">
        <v>83370.566666666666</v>
      </c>
      <c r="J32" s="107">
        <v>361.80511111111105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290</v>
      </c>
      <c r="C33" s="43">
        <v>91</v>
      </c>
      <c r="D33" s="73">
        <v>83370.616923076916</v>
      </c>
      <c r="E33" s="43">
        <v>363.03463736263728</v>
      </c>
      <c r="F33" s="37"/>
      <c r="G33" s="36" t="s">
        <v>290</v>
      </c>
      <c r="H33" s="43">
        <v>18</v>
      </c>
      <c r="I33" s="73">
        <v>83370.566666666666</v>
      </c>
      <c r="J33" s="43">
        <v>361.80511111111105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106" t="s">
        <v>378</v>
      </c>
      <c r="C34" s="107">
        <v>6</v>
      </c>
      <c r="D34" s="108">
        <v>237376.90333333332</v>
      </c>
      <c r="E34" s="107">
        <v>1052.0393333333334</v>
      </c>
      <c r="F34" s="109"/>
      <c r="G34" s="106" t="s">
        <v>378</v>
      </c>
      <c r="H34" s="107">
        <v>0</v>
      </c>
      <c r="I34" s="108">
        <v>0</v>
      </c>
      <c r="J34" s="107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378</v>
      </c>
      <c r="C35" s="43">
        <v>6</v>
      </c>
      <c r="D35" s="73">
        <v>237376.90333333332</v>
      </c>
      <c r="E35" s="43">
        <v>1052.0393333333334</v>
      </c>
      <c r="F35" s="37"/>
      <c r="G35" s="36" t="s">
        <v>378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106" t="s">
        <v>424</v>
      </c>
      <c r="C36" s="107">
        <v>5</v>
      </c>
      <c r="D36" s="108">
        <v>287532.96799999999</v>
      </c>
      <c r="E36" s="107">
        <v>1260.0131999999999</v>
      </c>
      <c r="F36" s="109"/>
      <c r="G36" s="106" t="s">
        <v>424</v>
      </c>
      <c r="H36" s="107">
        <v>1</v>
      </c>
      <c r="I36" s="108">
        <v>287532.95999999996</v>
      </c>
      <c r="J36" s="107">
        <v>1247.4279999999999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424</v>
      </c>
      <c r="C37" s="43">
        <v>5</v>
      </c>
      <c r="D37" s="73">
        <v>287532.96799999999</v>
      </c>
      <c r="E37" s="43">
        <v>1260.0131999999999</v>
      </c>
      <c r="F37" s="37"/>
      <c r="G37" s="36" t="s">
        <v>424</v>
      </c>
      <c r="H37" s="43">
        <v>1</v>
      </c>
      <c r="I37" s="73">
        <v>287532.95999999996</v>
      </c>
      <c r="J37" s="43">
        <v>1247.4279999999999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106" t="s">
        <v>425</v>
      </c>
      <c r="C38" s="107">
        <v>25</v>
      </c>
      <c r="D38" s="108">
        <v>293672.14240000001</v>
      </c>
      <c r="E38" s="107">
        <v>1283.2626399999999</v>
      </c>
      <c r="F38" s="109"/>
      <c r="G38" s="106" t="s">
        <v>425</v>
      </c>
      <c r="H38" s="107">
        <v>3</v>
      </c>
      <c r="I38" s="108">
        <v>205931.24</v>
      </c>
      <c r="J38" s="107">
        <v>893.50333333333322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432</v>
      </c>
      <c r="C39" s="43">
        <v>9</v>
      </c>
      <c r="D39" s="73">
        <v>117671.14444444442</v>
      </c>
      <c r="E39" s="43">
        <v>513.33755555555547</v>
      </c>
      <c r="F39" s="37"/>
      <c r="G39" s="36" t="s">
        <v>432</v>
      </c>
      <c r="H39" s="43">
        <v>2</v>
      </c>
      <c r="I39" s="73">
        <v>117602.98</v>
      </c>
      <c r="J39" s="43">
        <v>510.02699999999999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427</v>
      </c>
      <c r="C40" s="43">
        <v>8</v>
      </c>
      <c r="D40" s="73">
        <v>382587.78999999992</v>
      </c>
      <c r="E40" s="43">
        <v>1673.7012499999998</v>
      </c>
      <c r="F40" s="37"/>
      <c r="G40" s="36" t="s">
        <v>427</v>
      </c>
      <c r="H40" s="43">
        <v>1</v>
      </c>
      <c r="I40" s="73">
        <v>382587.76</v>
      </c>
      <c r="J40" s="43">
        <v>1660.4559999999999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431</v>
      </c>
      <c r="C41" s="43">
        <v>3</v>
      </c>
      <c r="D41" s="73">
        <v>528555.71333333326</v>
      </c>
      <c r="E41" s="43">
        <v>2330.0619999999999</v>
      </c>
      <c r="F41" s="37"/>
      <c r="G41" s="36" t="s">
        <v>431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152</v>
      </c>
      <c r="C42" s="43">
        <v>2</v>
      </c>
      <c r="D42" s="73">
        <v>135212.4</v>
      </c>
      <c r="E42" s="43">
        <v>594.51</v>
      </c>
      <c r="F42" s="37"/>
      <c r="G42" s="36" t="s">
        <v>426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433</v>
      </c>
      <c r="C43" s="43">
        <v>2</v>
      </c>
      <c r="D43" s="73">
        <v>455323</v>
      </c>
      <c r="E43" s="43">
        <v>1959.6779999999999</v>
      </c>
      <c r="F43" s="37"/>
      <c r="G43" s="36" t="s">
        <v>430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428</v>
      </c>
      <c r="C44" s="43">
        <v>1</v>
      </c>
      <c r="D44" s="73">
        <v>455323</v>
      </c>
      <c r="E44" s="43">
        <v>1973.3559999999998</v>
      </c>
      <c r="F44" s="37"/>
      <c r="G44" s="36" t="s">
        <v>81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81</v>
      </c>
      <c r="C45" s="43">
        <v>0</v>
      </c>
      <c r="D45" s="73">
        <v>0</v>
      </c>
      <c r="E45" s="43">
        <v>0</v>
      </c>
      <c r="F45" s="37"/>
      <c r="G45" s="36" t="s">
        <v>152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426</v>
      </c>
      <c r="C46" s="43">
        <v>0</v>
      </c>
      <c r="D46" s="73">
        <v>0</v>
      </c>
      <c r="E46" s="43">
        <v>0</v>
      </c>
      <c r="F46" s="37"/>
      <c r="G46" s="36" t="s">
        <v>428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430</v>
      </c>
      <c r="C47" s="43">
        <v>0</v>
      </c>
      <c r="D47" s="73">
        <v>0</v>
      </c>
      <c r="E47" s="43">
        <v>0</v>
      </c>
      <c r="F47" s="37"/>
      <c r="G47" s="36" t="s">
        <v>433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404</v>
      </c>
      <c r="C48" s="43">
        <v>0</v>
      </c>
      <c r="D48" s="73">
        <v>0</v>
      </c>
      <c r="E48" s="43">
        <v>0</v>
      </c>
      <c r="F48" s="37"/>
      <c r="G48" s="36" t="s">
        <v>404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429</v>
      </c>
      <c r="C49" s="43">
        <v>0</v>
      </c>
      <c r="D49" s="73">
        <v>0</v>
      </c>
      <c r="E49" s="43">
        <v>0</v>
      </c>
      <c r="F49" s="37"/>
      <c r="G49" s="36" t="s">
        <v>429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106" t="s">
        <v>466</v>
      </c>
      <c r="C50" s="107">
        <v>56</v>
      </c>
      <c r="D50" s="108">
        <v>488074.90142857138</v>
      </c>
      <c r="E50" s="107">
        <v>2118.3251071428567</v>
      </c>
      <c r="F50" s="109"/>
      <c r="G50" s="106" t="s">
        <v>466</v>
      </c>
      <c r="H50" s="107">
        <v>23</v>
      </c>
      <c r="I50" s="108">
        <v>485218.25999999995</v>
      </c>
      <c r="J50" s="107">
        <v>2105.8623478260865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466</v>
      </c>
      <c r="C51" s="43">
        <v>56</v>
      </c>
      <c r="D51" s="73">
        <v>488074.90142857138</v>
      </c>
      <c r="E51" s="43">
        <v>2118.3251071428567</v>
      </c>
      <c r="F51" s="37"/>
      <c r="G51" s="36" t="s">
        <v>466</v>
      </c>
      <c r="H51" s="43">
        <v>23</v>
      </c>
      <c r="I51" s="73">
        <v>485218.25999999995</v>
      </c>
      <c r="J51" s="43">
        <v>2105.8623478260865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106" t="s">
        <v>475</v>
      </c>
      <c r="C52" s="107">
        <v>16</v>
      </c>
      <c r="D52" s="108">
        <v>225909.19249999998</v>
      </c>
      <c r="E52" s="107">
        <v>988.26525000000004</v>
      </c>
      <c r="F52" s="109"/>
      <c r="G52" s="106" t="s">
        <v>475</v>
      </c>
      <c r="H52" s="107">
        <v>3</v>
      </c>
      <c r="I52" s="108">
        <v>225909.21999999997</v>
      </c>
      <c r="J52" s="107">
        <v>980.42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475</v>
      </c>
      <c r="C53" s="43">
        <v>16</v>
      </c>
      <c r="D53" s="73">
        <v>225909.19249999998</v>
      </c>
      <c r="E53" s="43">
        <v>988.26525000000004</v>
      </c>
      <c r="F53" s="37"/>
      <c r="G53" s="36" t="s">
        <v>475</v>
      </c>
      <c r="H53" s="43">
        <v>3</v>
      </c>
      <c r="I53" s="73">
        <v>225909.21999999997</v>
      </c>
      <c r="J53" s="43">
        <v>980.42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477</v>
      </c>
      <c r="C54" s="43">
        <v>0</v>
      </c>
      <c r="D54" s="73">
        <v>0</v>
      </c>
      <c r="E54" s="43">
        <v>0</v>
      </c>
      <c r="F54" s="37"/>
      <c r="G54" s="36" t="s">
        <v>477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476</v>
      </c>
      <c r="C55" s="43">
        <v>0</v>
      </c>
      <c r="D55" s="73">
        <v>0</v>
      </c>
      <c r="E55" s="43">
        <v>0</v>
      </c>
      <c r="F55" s="37"/>
      <c r="G55" s="36" t="s">
        <v>476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106" t="s">
        <v>618</v>
      </c>
      <c r="C56" s="107">
        <v>8</v>
      </c>
      <c r="D56" s="108">
        <v>451569.94749999995</v>
      </c>
      <c r="E56" s="107">
        <v>1962.89375</v>
      </c>
      <c r="F56" s="109"/>
      <c r="G56" s="106" t="s">
        <v>618</v>
      </c>
      <c r="H56" s="107">
        <v>2</v>
      </c>
      <c r="I56" s="108">
        <v>579156.93999999994</v>
      </c>
      <c r="J56" s="107">
        <v>2513.63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626</v>
      </c>
      <c r="C57" s="43">
        <v>4</v>
      </c>
      <c r="D57" s="73">
        <v>245456.95499999996</v>
      </c>
      <c r="E57" s="43">
        <v>1065.3599999999999</v>
      </c>
      <c r="F57" s="37"/>
      <c r="G57" s="36" t="s">
        <v>626</v>
      </c>
      <c r="H57" s="43">
        <v>1</v>
      </c>
      <c r="I57" s="73">
        <v>245456.93999999997</v>
      </c>
      <c r="J57" s="43">
        <v>1065.9459999999999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619</v>
      </c>
      <c r="C58" s="43">
        <v>3</v>
      </c>
      <c r="D58" s="73">
        <v>833404.62666666659</v>
      </c>
      <c r="E58" s="43">
        <v>3625.4679999999994</v>
      </c>
      <c r="F58" s="37"/>
      <c r="G58" s="36" t="s">
        <v>619</v>
      </c>
      <c r="H58" s="43">
        <v>1</v>
      </c>
      <c r="I58" s="73">
        <v>912856.94</v>
      </c>
      <c r="J58" s="43">
        <v>3961.3139999999999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620</v>
      </c>
      <c r="C59" s="43">
        <v>1</v>
      </c>
      <c r="D59" s="73">
        <v>130517.87999999999</v>
      </c>
      <c r="E59" s="43">
        <v>565.30599999999993</v>
      </c>
      <c r="F59" s="37"/>
      <c r="G59" s="36" t="s">
        <v>624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624</v>
      </c>
      <c r="C60" s="43">
        <v>0</v>
      </c>
      <c r="D60" s="73">
        <v>0</v>
      </c>
      <c r="E60" s="43">
        <v>0</v>
      </c>
      <c r="F60" s="37"/>
      <c r="G60" s="36" t="s">
        <v>620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625</v>
      </c>
      <c r="C61" s="43">
        <v>0</v>
      </c>
      <c r="D61" s="73">
        <v>0</v>
      </c>
      <c r="E61" s="43">
        <v>0</v>
      </c>
      <c r="F61" s="37"/>
      <c r="G61" s="36" t="s">
        <v>625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23"/>
      <c r="B62" s="36" t="s">
        <v>621</v>
      </c>
      <c r="C62" s="43">
        <v>0</v>
      </c>
      <c r="D62" s="73">
        <v>0</v>
      </c>
      <c r="E62" s="43">
        <v>0</v>
      </c>
      <c r="F62" s="37"/>
      <c r="G62" s="36" t="s">
        <v>621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23"/>
      <c r="B63" s="36" t="s">
        <v>627</v>
      </c>
      <c r="C63" s="43">
        <v>0</v>
      </c>
      <c r="D63" s="73">
        <v>0</v>
      </c>
      <c r="E63" s="43">
        <v>0</v>
      </c>
      <c r="F63" s="37"/>
      <c r="G63" s="36" t="s">
        <v>627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23"/>
      <c r="B64" s="36" t="s">
        <v>622</v>
      </c>
      <c r="C64" s="43">
        <v>0</v>
      </c>
      <c r="D64" s="73">
        <v>0</v>
      </c>
      <c r="E64" s="43">
        <v>0</v>
      </c>
      <c r="F64" s="37"/>
      <c r="G64" s="36" t="s">
        <v>622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23"/>
      <c r="B65" s="36" t="s">
        <v>623</v>
      </c>
      <c r="C65" s="43">
        <v>0</v>
      </c>
      <c r="D65" s="73">
        <v>0</v>
      </c>
      <c r="E65" s="43">
        <v>0</v>
      </c>
      <c r="F65" s="37"/>
      <c r="G65" s="36" t="s">
        <v>623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23"/>
      <c r="B66" s="106" t="s">
        <v>701</v>
      </c>
      <c r="C66" s="107">
        <v>7</v>
      </c>
      <c r="D66" s="108">
        <v>234192.06857142856</v>
      </c>
      <c r="E66" s="107">
        <v>1017.034</v>
      </c>
      <c r="F66" s="109"/>
      <c r="G66" s="106" t="s">
        <v>701</v>
      </c>
      <c r="H66" s="107">
        <v>2</v>
      </c>
      <c r="I66" s="108">
        <v>234192.08</v>
      </c>
      <c r="J66" s="107">
        <v>1015.8819999999999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23"/>
      <c r="B67" s="36" t="s">
        <v>701</v>
      </c>
      <c r="C67" s="43">
        <v>7</v>
      </c>
      <c r="D67" s="73">
        <v>234192.06857142856</v>
      </c>
      <c r="E67" s="43">
        <v>1017.034</v>
      </c>
      <c r="F67" s="37"/>
      <c r="G67" s="36" t="s">
        <v>701</v>
      </c>
      <c r="H67" s="43">
        <v>2</v>
      </c>
      <c r="I67" s="73">
        <v>234192.08</v>
      </c>
      <c r="J67" s="43">
        <v>1015.8819999999999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s="29" customFormat="1" x14ac:dyDescent="0.55000000000000004">
      <c r="A68" s="26"/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28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1"/>
      <c r="Y68" s="1"/>
      <c r="Z68" s="1"/>
      <c r="AA68" s="1"/>
      <c r="AB68" s="1"/>
    </row>
    <row r="69" spans="1:28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</row>
    <row r="124" spans="1:28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s="26" customFormat="1" x14ac:dyDescent="0.55000000000000004">
      <c r="B855" s="37"/>
      <c r="C855" s="37"/>
      <c r="D855" s="37"/>
      <c r="E855" s="37"/>
      <c r="F855" s="16"/>
      <c r="G855" s="37"/>
      <c r="H855" s="44"/>
      <c r="I855" s="38"/>
      <c r="J855" s="70"/>
      <c r="K855" s="70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49" max="20" man="1"/>
  </rowBreaks>
  <colBreaks count="2" manualBreakCount="2">
    <brk id="5" max="66" man="1"/>
    <brk id="10" max="66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0D2CD-043A-43B5-BC76-2BA27FD61D27}">
  <dimension ref="A1:AC998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9" width="9.1015625" style="1" customWidth="1"/>
    <col min="30" max="16384" width="7.578125" style="27"/>
  </cols>
  <sheetData>
    <row r="1" spans="1:29" s="18" customFormat="1" ht="23.25" customHeight="1" thickBot="1" x14ac:dyDescent="0.45">
      <c r="A1" s="15"/>
      <c r="B1" s="94" t="s">
        <v>869</v>
      </c>
      <c r="C1" s="95"/>
      <c r="D1" s="30"/>
      <c r="E1" s="30"/>
      <c r="F1" s="17"/>
      <c r="G1" s="96"/>
      <c r="H1" s="96"/>
      <c r="I1" s="96"/>
      <c r="J1" s="96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</row>
    <row r="2" spans="1:29" s="22" customFormat="1" ht="54.6" customHeight="1" x14ac:dyDescent="0.4">
      <c r="A2" s="19"/>
      <c r="B2" s="39" t="s">
        <v>895</v>
      </c>
      <c r="C2" s="97" t="s">
        <v>901</v>
      </c>
      <c r="D2" s="97"/>
      <c r="E2" s="97"/>
      <c r="F2" s="20"/>
      <c r="G2" s="39" t="s">
        <v>895</v>
      </c>
      <c r="H2" s="97" t="s">
        <v>902</v>
      </c>
      <c r="I2" s="97"/>
      <c r="J2" s="97"/>
      <c r="K2" s="72"/>
      <c r="L2" s="90" t="s">
        <v>897</v>
      </c>
      <c r="M2" s="90"/>
      <c r="N2" s="90"/>
      <c r="O2" s="90"/>
      <c r="P2" s="90"/>
      <c r="Q2" s="90"/>
      <c r="R2" s="90"/>
      <c r="S2" s="90"/>
      <c r="T2" s="90"/>
      <c r="U2" s="90"/>
      <c r="V2" s="77"/>
      <c r="W2" s="77"/>
      <c r="X2" s="77"/>
      <c r="Y2" s="77"/>
      <c r="Z2" s="53"/>
      <c r="AA2" s="53"/>
      <c r="AB2" s="53"/>
      <c r="AC2" s="53"/>
    </row>
    <row r="3" spans="1:29" s="22" customFormat="1" x14ac:dyDescent="0.55000000000000004">
      <c r="A3" s="19"/>
      <c r="B3" s="99" t="s">
        <v>866</v>
      </c>
      <c r="C3" s="100" t="s">
        <v>862</v>
      </c>
      <c r="D3" s="101" t="s">
        <v>880</v>
      </c>
      <c r="E3" s="101" t="s">
        <v>881</v>
      </c>
      <c r="F3" s="109"/>
      <c r="G3" s="99" t="s">
        <v>866</v>
      </c>
      <c r="H3" s="100" t="s">
        <v>862</v>
      </c>
      <c r="I3" s="101" t="s">
        <v>880</v>
      </c>
      <c r="J3" s="101" t="s">
        <v>881</v>
      </c>
      <c r="K3" s="74"/>
      <c r="L3" s="90"/>
      <c r="M3" s="90"/>
      <c r="N3" s="90"/>
      <c r="O3" s="90"/>
      <c r="P3" s="90"/>
      <c r="Q3" s="90"/>
      <c r="R3" s="90"/>
      <c r="S3" s="90"/>
      <c r="T3" s="90"/>
      <c r="U3" s="90"/>
      <c r="V3" s="77"/>
      <c r="W3" s="77"/>
      <c r="X3" s="77"/>
      <c r="Y3" s="77"/>
      <c r="Z3" s="53"/>
      <c r="AA3" s="53"/>
      <c r="AB3" s="53"/>
      <c r="AC3" s="53"/>
    </row>
    <row r="4" spans="1:29" s="22" customFormat="1" x14ac:dyDescent="0.55000000000000004">
      <c r="A4" s="19"/>
      <c r="B4" s="103" t="s">
        <v>864</v>
      </c>
      <c r="C4" s="104">
        <v>770</v>
      </c>
      <c r="D4" s="105">
        <v>464426.47589610383</v>
      </c>
      <c r="E4" s="104">
        <v>2030.0149428571438</v>
      </c>
      <c r="F4" s="109"/>
      <c r="G4" s="103" t="s">
        <v>864</v>
      </c>
      <c r="H4" s="104">
        <v>108</v>
      </c>
      <c r="I4" s="105">
        <v>457838.24074074067</v>
      </c>
      <c r="J4" s="104">
        <v>1983.9791481481475</v>
      </c>
      <c r="K4" s="43"/>
      <c r="L4" s="90"/>
      <c r="M4" s="90"/>
      <c r="N4" s="90"/>
      <c r="O4" s="90"/>
      <c r="P4" s="90"/>
      <c r="Q4" s="90"/>
      <c r="R4" s="90"/>
      <c r="S4" s="90"/>
      <c r="T4" s="90"/>
      <c r="U4" s="90"/>
      <c r="V4" s="77"/>
      <c r="W4" s="77"/>
      <c r="X4" s="77"/>
      <c r="Y4" s="77"/>
      <c r="Z4" s="53"/>
      <c r="AA4" s="53"/>
      <c r="AB4" s="53"/>
      <c r="AC4" s="53"/>
    </row>
    <row r="5" spans="1:29" s="22" customFormat="1" x14ac:dyDescent="0.55000000000000004">
      <c r="A5" s="19"/>
      <c r="B5" s="106" t="s">
        <v>6</v>
      </c>
      <c r="C5" s="107">
        <v>117</v>
      </c>
      <c r="D5" s="108">
        <v>495710.34188034188</v>
      </c>
      <c r="E5" s="107">
        <v>2167.3863418803412</v>
      </c>
      <c r="F5" s="109"/>
      <c r="G5" s="106" t="s">
        <v>6</v>
      </c>
      <c r="H5" s="107">
        <v>23</v>
      </c>
      <c r="I5" s="108">
        <v>485371.37304347818</v>
      </c>
      <c r="J5" s="107">
        <v>2103.3228695652169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</row>
    <row r="6" spans="1:29" s="22" customFormat="1" x14ac:dyDescent="0.55000000000000004">
      <c r="A6" s="19"/>
      <c r="B6" s="36" t="s">
        <v>23</v>
      </c>
      <c r="C6" s="43">
        <v>25</v>
      </c>
      <c r="D6" s="73">
        <v>511322.68799999997</v>
      </c>
      <c r="E6" s="43">
        <v>2241.2785599999993</v>
      </c>
      <c r="F6" s="37"/>
      <c r="G6" s="36" t="s">
        <v>23</v>
      </c>
      <c r="H6" s="43">
        <v>8</v>
      </c>
      <c r="I6" s="73">
        <v>445375.89999999997</v>
      </c>
      <c r="J6" s="43">
        <v>1930.0714999999998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</row>
    <row r="7" spans="1:29" s="22" customFormat="1" x14ac:dyDescent="0.55000000000000004">
      <c r="A7" s="19"/>
      <c r="B7" s="36" t="s">
        <v>32</v>
      </c>
      <c r="C7" s="43">
        <v>14</v>
      </c>
      <c r="D7" s="73">
        <v>653482.77714285708</v>
      </c>
      <c r="E7" s="43">
        <v>2858.5845714285711</v>
      </c>
      <c r="F7" s="37"/>
      <c r="G7" s="36" t="s">
        <v>29</v>
      </c>
      <c r="H7" s="43">
        <v>6</v>
      </c>
      <c r="I7" s="73">
        <v>366276.6933333333</v>
      </c>
      <c r="J7" s="43">
        <v>1587.0983333333334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</row>
    <row r="8" spans="1:29" s="22" customFormat="1" x14ac:dyDescent="0.55000000000000004">
      <c r="A8" s="19"/>
      <c r="B8" s="36" t="s">
        <v>39</v>
      </c>
      <c r="C8" s="43">
        <v>11</v>
      </c>
      <c r="D8" s="73">
        <v>540808.41999999993</v>
      </c>
      <c r="E8" s="43">
        <v>2348.6460000000002</v>
      </c>
      <c r="F8" s="37"/>
      <c r="G8" s="36" t="s">
        <v>32</v>
      </c>
      <c r="H8" s="43">
        <v>3</v>
      </c>
      <c r="I8" s="73">
        <v>660566.96</v>
      </c>
      <c r="J8" s="43">
        <v>2862.6873333333333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</row>
    <row r="9" spans="1:29" s="22" customFormat="1" x14ac:dyDescent="0.55000000000000004">
      <c r="A9" s="19"/>
      <c r="B9" s="36" t="s">
        <v>29</v>
      </c>
      <c r="C9" s="43">
        <v>11</v>
      </c>
      <c r="D9" s="73">
        <v>405208.19636363635</v>
      </c>
      <c r="E9" s="43">
        <v>1751.4463636363637</v>
      </c>
      <c r="F9" s="37"/>
      <c r="G9" s="36" t="s">
        <v>39</v>
      </c>
      <c r="H9" s="43">
        <v>2</v>
      </c>
      <c r="I9" s="73">
        <v>532500</v>
      </c>
      <c r="J9" s="43">
        <v>2307.116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</row>
    <row r="10" spans="1:29" s="22" customFormat="1" x14ac:dyDescent="0.55000000000000004">
      <c r="A10" s="19"/>
      <c r="B10" s="36" t="s">
        <v>38</v>
      </c>
      <c r="C10" s="43">
        <v>8</v>
      </c>
      <c r="D10" s="73">
        <v>319099.20499999996</v>
      </c>
      <c r="E10" s="43">
        <v>1414.0472499999998</v>
      </c>
      <c r="F10" s="37"/>
      <c r="G10" s="36" t="s">
        <v>13</v>
      </c>
      <c r="H10" s="43">
        <v>1</v>
      </c>
      <c r="I10" s="73">
        <v>639000</v>
      </c>
      <c r="J10" s="43">
        <v>2768.1219999999998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</row>
    <row r="11" spans="1:29" s="22" customFormat="1" x14ac:dyDescent="0.55000000000000004">
      <c r="A11" s="19"/>
      <c r="B11" s="36" t="s">
        <v>9</v>
      </c>
      <c r="C11" s="43">
        <v>8</v>
      </c>
      <c r="D11" s="73">
        <v>420205.15750000003</v>
      </c>
      <c r="E11" s="43">
        <v>1834.5889999999999</v>
      </c>
      <c r="F11" s="37"/>
      <c r="G11" s="36" t="s">
        <v>35</v>
      </c>
      <c r="H11" s="43">
        <v>1</v>
      </c>
      <c r="I11" s="73">
        <v>729642.86</v>
      </c>
      <c r="J11" s="43">
        <v>3162.3759999999997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</row>
    <row r="12" spans="1:29" s="22" customFormat="1" x14ac:dyDescent="0.55000000000000004">
      <c r="A12" s="19"/>
      <c r="B12" s="36" t="s">
        <v>27</v>
      </c>
      <c r="C12" s="43">
        <v>8</v>
      </c>
      <c r="D12" s="73">
        <v>464162.5</v>
      </c>
      <c r="E12" s="43">
        <v>2022.944</v>
      </c>
      <c r="F12" s="37"/>
      <c r="G12" s="36" t="s">
        <v>28</v>
      </c>
      <c r="H12" s="43">
        <v>1</v>
      </c>
      <c r="I12" s="73">
        <v>447930.48</v>
      </c>
      <c r="J12" s="43">
        <v>1942.0659999999998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</row>
    <row r="13" spans="1:29" s="22" customFormat="1" x14ac:dyDescent="0.55000000000000004">
      <c r="A13" s="19"/>
      <c r="B13" s="36" t="s">
        <v>37</v>
      </c>
      <c r="C13" s="43">
        <v>7</v>
      </c>
      <c r="D13" s="73">
        <v>429625.05714285711</v>
      </c>
      <c r="E13" s="43">
        <v>1884.1994285714281</v>
      </c>
      <c r="F13" s="37"/>
      <c r="G13" s="36" t="s">
        <v>27</v>
      </c>
      <c r="H13" s="43">
        <v>1</v>
      </c>
      <c r="I13" s="73">
        <v>539600</v>
      </c>
      <c r="J13" s="43">
        <v>2338.4059999999999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</row>
    <row r="14" spans="1:29" s="22" customFormat="1" x14ac:dyDescent="0.55000000000000004">
      <c r="A14" s="19"/>
      <c r="B14" s="36" t="s">
        <v>35</v>
      </c>
      <c r="C14" s="43">
        <v>6</v>
      </c>
      <c r="D14" s="73">
        <v>656075.99666666659</v>
      </c>
      <c r="E14" s="43">
        <v>2855.7913333333331</v>
      </c>
      <c r="F14" s="37"/>
      <c r="G14" s="36" t="s">
        <v>38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</row>
    <row r="15" spans="1:29" s="22" customFormat="1" x14ac:dyDescent="0.55000000000000004">
      <c r="A15" s="19"/>
      <c r="B15" s="36" t="s">
        <v>13</v>
      </c>
      <c r="C15" s="43">
        <v>5</v>
      </c>
      <c r="D15" s="73">
        <v>614036.4</v>
      </c>
      <c r="E15" s="43">
        <v>2726.4019999999996</v>
      </c>
      <c r="F15" s="37"/>
      <c r="G15" s="36" t="s">
        <v>25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</row>
    <row r="16" spans="1:29" s="22" customFormat="1" x14ac:dyDescent="0.55000000000000004">
      <c r="A16" s="19"/>
      <c r="B16" s="36" t="s">
        <v>28</v>
      </c>
      <c r="C16" s="43">
        <v>4</v>
      </c>
      <c r="D16" s="73">
        <v>447930.36</v>
      </c>
      <c r="E16" s="43">
        <v>1938.4285</v>
      </c>
      <c r="F16" s="37"/>
      <c r="G16" s="36" t="s">
        <v>7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</row>
    <row r="17" spans="1:29" s="22" customFormat="1" x14ac:dyDescent="0.55000000000000004">
      <c r="A17" s="19"/>
      <c r="B17" s="36" t="s">
        <v>7</v>
      </c>
      <c r="C17" s="43">
        <v>3</v>
      </c>
      <c r="D17" s="73">
        <v>394201.94</v>
      </c>
      <c r="E17" s="43">
        <v>1755.0213333333331</v>
      </c>
      <c r="F17" s="37"/>
      <c r="G17" s="36" t="s">
        <v>17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</row>
    <row r="18" spans="1:29" s="22" customFormat="1" x14ac:dyDescent="0.55000000000000004">
      <c r="A18" s="19"/>
      <c r="B18" s="36" t="s">
        <v>25</v>
      </c>
      <c r="C18" s="43">
        <v>3</v>
      </c>
      <c r="D18" s="73">
        <v>420509.33333333331</v>
      </c>
      <c r="E18" s="43">
        <v>1832.1419999999998</v>
      </c>
      <c r="F18" s="37"/>
      <c r="G18" s="36" t="s">
        <v>37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</row>
    <row r="19" spans="1:29" s="22" customFormat="1" x14ac:dyDescent="0.55000000000000004">
      <c r="A19" s="19"/>
      <c r="B19" s="36" t="s">
        <v>17</v>
      </c>
      <c r="C19" s="43">
        <v>3</v>
      </c>
      <c r="D19" s="73">
        <v>492266.66666666669</v>
      </c>
      <c r="E19" s="43">
        <v>2148.5799999999995</v>
      </c>
      <c r="F19" s="37"/>
      <c r="G19" s="36" t="s">
        <v>20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</row>
    <row r="20" spans="1:29" s="22" customFormat="1" x14ac:dyDescent="0.55000000000000004">
      <c r="A20" s="19"/>
      <c r="B20" s="36" t="s">
        <v>20</v>
      </c>
      <c r="C20" s="43">
        <v>1</v>
      </c>
      <c r="D20" s="73">
        <v>305697.59999999998</v>
      </c>
      <c r="E20" s="43">
        <v>1341.298</v>
      </c>
      <c r="F20" s="37"/>
      <c r="G20" s="36" t="s">
        <v>26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</row>
    <row r="21" spans="1:29" s="22" customFormat="1" x14ac:dyDescent="0.55000000000000004">
      <c r="A21" s="19"/>
      <c r="B21" s="36" t="s">
        <v>26</v>
      </c>
      <c r="C21" s="43">
        <v>0</v>
      </c>
      <c r="D21" s="73">
        <v>0</v>
      </c>
      <c r="E21" s="43">
        <v>0</v>
      </c>
      <c r="F21" s="37"/>
      <c r="G21" s="36" t="s">
        <v>31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</row>
    <row r="22" spans="1:29" s="22" customFormat="1" x14ac:dyDescent="0.55000000000000004">
      <c r="A22" s="19"/>
      <c r="B22" s="36" t="s">
        <v>31</v>
      </c>
      <c r="C22" s="43">
        <v>0</v>
      </c>
      <c r="D22" s="73">
        <v>0</v>
      </c>
      <c r="E22" s="43">
        <v>0</v>
      </c>
      <c r="F22" s="37"/>
      <c r="G22" s="36" t="s">
        <v>9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</row>
    <row r="23" spans="1:29" s="18" customFormat="1" x14ac:dyDescent="0.55000000000000004">
      <c r="A23" s="24"/>
      <c r="B23" s="106" t="s">
        <v>65</v>
      </c>
      <c r="C23" s="107">
        <v>99</v>
      </c>
      <c r="D23" s="108">
        <v>503567.90525252547</v>
      </c>
      <c r="E23" s="107">
        <v>2200.3702424242424</v>
      </c>
      <c r="F23" s="109"/>
      <c r="G23" s="106" t="s">
        <v>65</v>
      </c>
      <c r="H23" s="107">
        <v>15</v>
      </c>
      <c r="I23" s="108">
        <v>500478.14800000004</v>
      </c>
      <c r="J23" s="107">
        <v>2168.8837333333331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</row>
    <row r="24" spans="1:29" s="22" customFormat="1" x14ac:dyDescent="0.55000000000000004">
      <c r="A24" s="25"/>
      <c r="B24" s="36" t="s">
        <v>65</v>
      </c>
      <c r="C24" s="43">
        <v>48</v>
      </c>
      <c r="D24" s="73">
        <v>498053.93583333335</v>
      </c>
      <c r="E24" s="43">
        <v>2175.1762916666662</v>
      </c>
      <c r="F24" s="37"/>
      <c r="G24" s="36" t="s">
        <v>65</v>
      </c>
      <c r="H24" s="43">
        <v>7</v>
      </c>
      <c r="I24" s="80">
        <v>489726.35428571427</v>
      </c>
      <c r="J24" s="43">
        <v>2122.3559999999998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</row>
    <row r="25" spans="1:29" x14ac:dyDescent="0.55000000000000004">
      <c r="B25" s="36" t="s">
        <v>71</v>
      </c>
      <c r="C25" s="43">
        <v>19</v>
      </c>
      <c r="D25" s="73">
        <v>524366.91157894733</v>
      </c>
      <c r="E25" s="43">
        <v>2291.200736842105</v>
      </c>
      <c r="F25" s="37"/>
      <c r="G25" s="36" t="s">
        <v>71</v>
      </c>
      <c r="H25" s="43">
        <v>3</v>
      </c>
      <c r="I25" s="73">
        <v>523616.00666666665</v>
      </c>
      <c r="J25" s="43">
        <v>2268.8726666666666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</row>
    <row r="26" spans="1:29" x14ac:dyDescent="0.55000000000000004">
      <c r="B26" s="36" t="s">
        <v>70</v>
      </c>
      <c r="C26" s="43">
        <v>10</v>
      </c>
      <c r="D26" s="73">
        <v>344149.60200000007</v>
      </c>
      <c r="E26" s="43">
        <v>1502.7197999999999</v>
      </c>
      <c r="F26" s="37"/>
      <c r="G26" s="36" t="s">
        <v>70</v>
      </c>
      <c r="H26" s="43">
        <v>2</v>
      </c>
      <c r="I26" s="73">
        <v>344107.18</v>
      </c>
      <c r="J26" s="43">
        <v>1491.49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</row>
    <row r="27" spans="1:29" x14ac:dyDescent="0.55000000000000004">
      <c r="B27" s="36" t="s">
        <v>72</v>
      </c>
      <c r="C27" s="43">
        <v>8</v>
      </c>
      <c r="D27" s="73">
        <v>619965.48499999999</v>
      </c>
      <c r="E27" s="43">
        <v>2708.4384999999993</v>
      </c>
      <c r="F27" s="37"/>
      <c r="G27" s="36" t="s">
        <v>68</v>
      </c>
      <c r="H27" s="43">
        <v>1</v>
      </c>
      <c r="I27" s="73">
        <v>567792.67999999993</v>
      </c>
      <c r="J27" s="43">
        <v>2461.48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</row>
    <row r="28" spans="1:29" x14ac:dyDescent="0.55000000000000004">
      <c r="B28" s="36" t="s">
        <v>68</v>
      </c>
      <c r="C28" s="43">
        <v>8</v>
      </c>
      <c r="D28" s="73">
        <v>574872.66249999998</v>
      </c>
      <c r="E28" s="43">
        <v>2515.9637499999999</v>
      </c>
      <c r="F28" s="37"/>
      <c r="G28" s="36" t="s">
        <v>72</v>
      </c>
      <c r="H28" s="43">
        <v>1</v>
      </c>
      <c r="I28" s="73">
        <v>611876.57999999996</v>
      </c>
      <c r="J28" s="43">
        <v>2651.306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</row>
    <row r="29" spans="1:29" x14ac:dyDescent="0.55000000000000004">
      <c r="B29" s="36" t="s">
        <v>67</v>
      </c>
      <c r="C29" s="43">
        <v>3</v>
      </c>
      <c r="D29" s="73">
        <v>354130.95999999996</v>
      </c>
      <c r="E29" s="43">
        <v>1576.3206666666665</v>
      </c>
      <c r="F29" s="37"/>
      <c r="G29" s="36" t="s">
        <v>69</v>
      </c>
      <c r="H29" s="43">
        <v>1</v>
      </c>
      <c r="I29" s="73">
        <v>640356.1</v>
      </c>
      <c r="J29" s="43">
        <v>2774.3799999999997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</row>
    <row r="30" spans="1:29" x14ac:dyDescent="0.55000000000000004">
      <c r="B30" s="36" t="s">
        <v>69</v>
      </c>
      <c r="C30" s="43">
        <v>3</v>
      </c>
      <c r="D30" s="73">
        <v>640356.1</v>
      </c>
      <c r="E30" s="43">
        <v>2781.3333333333326</v>
      </c>
      <c r="F30" s="37"/>
      <c r="G30" s="36" t="s">
        <v>67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</row>
    <row r="31" spans="1:29" x14ac:dyDescent="0.55000000000000004">
      <c r="B31" s="106" t="s">
        <v>129</v>
      </c>
      <c r="C31" s="107">
        <v>24</v>
      </c>
      <c r="D31" s="108">
        <v>432764.17333333328</v>
      </c>
      <c r="E31" s="107">
        <v>1889.8623333333333</v>
      </c>
      <c r="F31" s="109"/>
      <c r="G31" s="106" t="s">
        <v>129</v>
      </c>
      <c r="H31" s="107">
        <v>3</v>
      </c>
      <c r="I31" s="108">
        <v>439833.63999999996</v>
      </c>
      <c r="J31" s="107">
        <v>1905.9086666666665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</row>
    <row r="32" spans="1:29" x14ac:dyDescent="0.55000000000000004">
      <c r="B32" s="36" t="s">
        <v>129</v>
      </c>
      <c r="C32" s="43">
        <v>22</v>
      </c>
      <c r="D32" s="73">
        <v>439833.64363636356</v>
      </c>
      <c r="E32" s="43">
        <v>1922.9295454545454</v>
      </c>
      <c r="F32" s="37"/>
      <c r="G32" s="36" t="s">
        <v>129</v>
      </c>
      <c r="H32" s="43">
        <v>3</v>
      </c>
      <c r="I32" s="80">
        <v>439833.63999999996</v>
      </c>
      <c r="J32" s="43">
        <v>1905.9086666666665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</row>
    <row r="33" spans="1:29" x14ac:dyDescent="0.55000000000000004">
      <c r="B33" s="36" t="s">
        <v>130</v>
      </c>
      <c r="C33" s="43">
        <v>2</v>
      </c>
      <c r="D33" s="73">
        <v>355000</v>
      </c>
      <c r="E33" s="43">
        <v>1526.123</v>
      </c>
      <c r="F33" s="37"/>
      <c r="G33" s="36" t="s">
        <v>130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</row>
    <row r="34" spans="1:29" x14ac:dyDescent="0.55000000000000004">
      <c r="B34" s="106" t="s">
        <v>131</v>
      </c>
      <c r="C34" s="107">
        <v>77</v>
      </c>
      <c r="D34" s="108">
        <v>278519.8496103895</v>
      </c>
      <c r="E34" s="107">
        <v>1221.7283376623375</v>
      </c>
      <c r="F34" s="109"/>
      <c r="G34" s="106" t="s">
        <v>131</v>
      </c>
      <c r="H34" s="107">
        <v>10</v>
      </c>
      <c r="I34" s="108">
        <v>276190.14200000005</v>
      </c>
      <c r="J34" s="107">
        <v>1196.7382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</row>
    <row r="35" spans="1:29" x14ac:dyDescent="0.55000000000000004">
      <c r="B35" s="36" t="s">
        <v>132</v>
      </c>
      <c r="C35" s="43">
        <v>18</v>
      </c>
      <c r="D35" s="73">
        <v>109087.62666666665</v>
      </c>
      <c r="E35" s="43">
        <v>478.02899999999994</v>
      </c>
      <c r="F35" s="37"/>
      <c r="G35" s="36" t="s">
        <v>132</v>
      </c>
      <c r="H35" s="43">
        <v>3</v>
      </c>
      <c r="I35" s="73">
        <v>97104.806666666656</v>
      </c>
      <c r="J35" s="43">
        <v>420.67666666666668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</row>
    <row r="36" spans="1:29" x14ac:dyDescent="0.55000000000000004">
      <c r="B36" s="36" t="s">
        <v>150</v>
      </c>
      <c r="C36" s="43">
        <v>16</v>
      </c>
      <c r="D36" s="73">
        <v>208169.07125000004</v>
      </c>
      <c r="E36" s="43">
        <v>908.06187499999999</v>
      </c>
      <c r="F36" s="37"/>
      <c r="G36" s="36" t="s">
        <v>150</v>
      </c>
      <c r="H36" s="43">
        <v>2</v>
      </c>
      <c r="I36" s="73">
        <v>184600</v>
      </c>
      <c r="J36" s="43">
        <v>799.98099999999999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</row>
    <row r="37" spans="1:29" x14ac:dyDescent="0.55000000000000004">
      <c r="B37" s="36" t="s">
        <v>157</v>
      </c>
      <c r="C37" s="43">
        <v>7</v>
      </c>
      <c r="D37" s="73">
        <v>127917.85999999999</v>
      </c>
      <c r="E37" s="43">
        <v>568.28599999999994</v>
      </c>
      <c r="F37" s="37"/>
      <c r="G37" s="36" t="s">
        <v>146</v>
      </c>
      <c r="H37" s="43">
        <v>1</v>
      </c>
      <c r="I37" s="73">
        <v>266250</v>
      </c>
      <c r="J37" s="43">
        <v>1153.558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</row>
    <row r="38" spans="1:29" x14ac:dyDescent="0.55000000000000004">
      <c r="B38" s="36" t="s">
        <v>136</v>
      </c>
      <c r="C38" s="43">
        <v>6</v>
      </c>
      <c r="D38" s="73">
        <v>424783.06000000006</v>
      </c>
      <c r="E38" s="43">
        <v>1863.1456666666666</v>
      </c>
      <c r="F38" s="37"/>
      <c r="G38" s="36" t="s">
        <v>136</v>
      </c>
      <c r="H38" s="43">
        <v>1</v>
      </c>
      <c r="I38" s="73">
        <v>518522.94</v>
      </c>
      <c r="J38" s="43">
        <v>2246.6219999999998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</row>
    <row r="39" spans="1:29" x14ac:dyDescent="0.55000000000000004">
      <c r="B39" s="36" t="s">
        <v>151</v>
      </c>
      <c r="C39" s="43">
        <v>4</v>
      </c>
      <c r="D39" s="73">
        <v>441892.72999999992</v>
      </c>
      <c r="E39" s="43">
        <v>1911.84</v>
      </c>
      <c r="F39" s="37"/>
      <c r="G39" s="36" t="s">
        <v>151</v>
      </c>
      <c r="H39" s="43">
        <v>1</v>
      </c>
      <c r="I39" s="73">
        <v>441892.63999999996</v>
      </c>
      <c r="J39" s="43">
        <v>1914.9479999999999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</row>
    <row r="40" spans="1:29" x14ac:dyDescent="0.55000000000000004">
      <c r="B40" s="36" t="s">
        <v>148</v>
      </c>
      <c r="C40" s="43">
        <v>4</v>
      </c>
      <c r="D40" s="73">
        <v>551792.47499999998</v>
      </c>
      <c r="E40" s="43">
        <v>2411.4160000000002</v>
      </c>
      <c r="F40" s="37"/>
      <c r="G40" s="36" t="s">
        <v>137</v>
      </c>
      <c r="H40" s="43">
        <v>1</v>
      </c>
      <c r="I40" s="73">
        <v>402332.86</v>
      </c>
      <c r="J40" s="43">
        <v>1743.896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</row>
    <row r="41" spans="1:29" x14ac:dyDescent="0.55000000000000004">
      <c r="B41" s="36" t="s">
        <v>142</v>
      </c>
      <c r="C41" s="43">
        <v>4</v>
      </c>
      <c r="D41" s="73">
        <v>480089.22</v>
      </c>
      <c r="E41" s="43">
        <v>2110.5104999999999</v>
      </c>
      <c r="F41" s="37"/>
      <c r="G41" s="36" t="s">
        <v>142</v>
      </c>
      <c r="H41" s="43">
        <v>1</v>
      </c>
      <c r="I41" s="73">
        <v>472388.56</v>
      </c>
      <c r="J41" s="43">
        <v>2046.3659999999998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</row>
    <row r="42" spans="1:29" x14ac:dyDescent="0.55000000000000004">
      <c r="B42" s="36" t="s">
        <v>153</v>
      </c>
      <c r="C42" s="43">
        <v>3</v>
      </c>
      <c r="D42" s="73">
        <v>315795.21999999997</v>
      </c>
      <c r="E42" s="43">
        <v>1405.9639999999999</v>
      </c>
      <c r="F42" s="37"/>
      <c r="G42" s="36" t="s">
        <v>139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</row>
    <row r="43" spans="1:29" x14ac:dyDescent="0.55000000000000004">
      <c r="B43" s="36" t="s">
        <v>134</v>
      </c>
      <c r="C43" s="43">
        <v>3</v>
      </c>
      <c r="D43" s="73">
        <v>492500.02</v>
      </c>
      <c r="E43" s="43">
        <v>2187.5186666666664</v>
      </c>
      <c r="F43" s="37"/>
      <c r="G43" s="36" t="s">
        <v>149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</row>
    <row r="44" spans="1:29" x14ac:dyDescent="0.55000000000000004">
      <c r="A44" s="23"/>
      <c r="B44" s="36" t="s">
        <v>137</v>
      </c>
      <c r="C44" s="43">
        <v>2</v>
      </c>
      <c r="D44" s="73">
        <v>402332.86</v>
      </c>
      <c r="E44" s="43">
        <v>1744.9389999999999</v>
      </c>
      <c r="F44" s="37"/>
      <c r="G44" s="36" t="s">
        <v>22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</row>
    <row r="45" spans="1:29" x14ac:dyDescent="0.55000000000000004">
      <c r="A45" s="23"/>
      <c r="B45" s="36" t="s">
        <v>146</v>
      </c>
      <c r="C45" s="43">
        <v>2</v>
      </c>
      <c r="D45" s="73">
        <v>266250</v>
      </c>
      <c r="E45" s="43">
        <v>1156.6869999999999</v>
      </c>
      <c r="F45" s="37"/>
      <c r="G45" s="36" t="s">
        <v>140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</row>
    <row r="46" spans="1:29" x14ac:dyDescent="0.55000000000000004">
      <c r="A46" s="23"/>
      <c r="B46" s="36" t="s">
        <v>141</v>
      </c>
      <c r="C46" s="43">
        <v>2</v>
      </c>
      <c r="D46" s="73">
        <v>184425.16999999998</v>
      </c>
      <c r="E46" s="43">
        <v>796.05499999999995</v>
      </c>
      <c r="F46" s="37"/>
      <c r="G46" s="36" t="s">
        <v>138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</row>
    <row r="47" spans="1:29" x14ac:dyDescent="0.55000000000000004">
      <c r="A47" s="23"/>
      <c r="B47" s="36" t="s">
        <v>144</v>
      </c>
      <c r="C47" s="43">
        <v>2</v>
      </c>
      <c r="D47" s="73">
        <v>382208.62</v>
      </c>
      <c r="E47" s="43">
        <v>1699.0469999999998</v>
      </c>
      <c r="F47" s="37"/>
      <c r="G47" s="36" t="s">
        <v>141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</row>
    <row r="48" spans="1:29" x14ac:dyDescent="0.55000000000000004">
      <c r="A48" s="23"/>
      <c r="B48" s="36" t="s">
        <v>154</v>
      </c>
      <c r="C48" s="43">
        <v>1</v>
      </c>
      <c r="D48" s="73">
        <v>501918.87999999995</v>
      </c>
      <c r="E48" s="43">
        <v>2259.1379999999999</v>
      </c>
      <c r="F48" s="37"/>
      <c r="G48" s="36" t="s">
        <v>147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</row>
    <row r="49" spans="1:29" x14ac:dyDescent="0.55000000000000004">
      <c r="A49" s="23"/>
      <c r="B49" s="36" t="s">
        <v>133</v>
      </c>
      <c r="C49" s="43">
        <v>1</v>
      </c>
      <c r="D49" s="73">
        <v>355000</v>
      </c>
      <c r="E49" s="43">
        <v>1519</v>
      </c>
      <c r="F49" s="37"/>
      <c r="G49" s="36" t="s">
        <v>153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</row>
    <row r="50" spans="1:29" x14ac:dyDescent="0.55000000000000004">
      <c r="A50" s="23"/>
      <c r="B50" s="36" t="s">
        <v>140</v>
      </c>
      <c r="C50" s="43">
        <v>1</v>
      </c>
      <c r="D50" s="73">
        <v>487789.88</v>
      </c>
      <c r="E50" s="43">
        <v>2140.2359999999999</v>
      </c>
      <c r="F50" s="37"/>
      <c r="G50" s="36" t="s">
        <v>148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</row>
    <row r="51" spans="1:29" x14ac:dyDescent="0.55000000000000004">
      <c r="A51" s="23"/>
      <c r="B51" s="36" t="s">
        <v>149</v>
      </c>
      <c r="C51" s="43">
        <v>1</v>
      </c>
      <c r="D51" s="73">
        <v>572497.14</v>
      </c>
      <c r="E51" s="43">
        <v>2555.35</v>
      </c>
      <c r="F51" s="37"/>
      <c r="G51" s="36" t="s">
        <v>154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</row>
    <row r="52" spans="1:29" x14ac:dyDescent="0.55000000000000004">
      <c r="A52" s="23"/>
      <c r="B52" s="36" t="s">
        <v>155</v>
      </c>
      <c r="C52" s="43">
        <v>0</v>
      </c>
      <c r="D52" s="73">
        <v>0</v>
      </c>
      <c r="E52" s="43">
        <v>0</v>
      </c>
      <c r="F52" s="37"/>
      <c r="G52" s="36" t="s">
        <v>134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</row>
    <row r="53" spans="1:29" x14ac:dyDescent="0.55000000000000004">
      <c r="A53" s="23"/>
      <c r="B53" s="36" t="s">
        <v>138</v>
      </c>
      <c r="C53" s="43">
        <v>0</v>
      </c>
      <c r="D53" s="73">
        <v>0</v>
      </c>
      <c r="E53" s="43">
        <v>0</v>
      </c>
      <c r="F53" s="37"/>
      <c r="G53" s="36" t="s">
        <v>156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</row>
    <row r="54" spans="1:29" x14ac:dyDescent="0.55000000000000004">
      <c r="A54" s="23"/>
      <c r="B54" s="36" t="s">
        <v>152</v>
      </c>
      <c r="C54" s="43">
        <v>0</v>
      </c>
      <c r="D54" s="73">
        <v>0</v>
      </c>
      <c r="E54" s="43">
        <v>0</v>
      </c>
      <c r="F54" s="37"/>
      <c r="G54" s="36" t="s">
        <v>152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</row>
    <row r="55" spans="1:29" x14ac:dyDescent="0.55000000000000004">
      <c r="A55" s="23"/>
      <c r="B55" s="36" t="s">
        <v>156</v>
      </c>
      <c r="C55" s="43">
        <v>0</v>
      </c>
      <c r="D55" s="73">
        <v>0</v>
      </c>
      <c r="E55" s="43">
        <v>0</v>
      </c>
      <c r="F55" s="37"/>
      <c r="G55" s="36" t="s">
        <v>135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</row>
    <row r="56" spans="1:29" x14ac:dyDescent="0.55000000000000004">
      <c r="A56" s="23"/>
      <c r="B56" s="36" t="s">
        <v>22</v>
      </c>
      <c r="C56" s="43">
        <v>0</v>
      </c>
      <c r="D56" s="73">
        <v>0</v>
      </c>
      <c r="E56" s="43">
        <v>0</v>
      </c>
      <c r="F56" s="37"/>
      <c r="G56" s="36" t="s">
        <v>133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</row>
    <row r="57" spans="1:29" x14ac:dyDescent="0.55000000000000004">
      <c r="A57" s="23"/>
      <c r="B57" s="36" t="s">
        <v>139</v>
      </c>
      <c r="C57" s="43">
        <v>0</v>
      </c>
      <c r="D57" s="73">
        <v>0</v>
      </c>
      <c r="E57" s="43">
        <v>0</v>
      </c>
      <c r="F57" s="37"/>
      <c r="G57" s="36" t="s">
        <v>155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</row>
    <row r="58" spans="1:29" x14ac:dyDescent="0.55000000000000004">
      <c r="A58" s="23"/>
      <c r="B58" s="36" t="s">
        <v>147</v>
      </c>
      <c r="C58" s="43">
        <v>0</v>
      </c>
      <c r="D58" s="73">
        <v>0</v>
      </c>
      <c r="E58" s="43">
        <v>0</v>
      </c>
      <c r="F58" s="37"/>
      <c r="G58" s="36" t="s">
        <v>143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</row>
    <row r="59" spans="1:29" x14ac:dyDescent="0.55000000000000004">
      <c r="A59" s="23"/>
      <c r="B59" s="36" t="s">
        <v>143</v>
      </c>
      <c r="C59" s="43">
        <v>0</v>
      </c>
      <c r="D59" s="73">
        <v>0</v>
      </c>
      <c r="E59" s="43">
        <v>0</v>
      </c>
      <c r="F59" s="37"/>
      <c r="G59" s="36" t="s">
        <v>157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</row>
    <row r="60" spans="1:29" x14ac:dyDescent="0.55000000000000004">
      <c r="A60" s="23"/>
      <c r="B60" s="36" t="s">
        <v>135</v>
      </c>
      <c r="C60" s="43">
        <v>0</v>
      </c>
      <c r="D60" s="73">
        <v>0</v>
      </c>
      <c r="E60" s="43">
        <v>0</v>
      </c>
      <c r="F60" s="37"/>
      <c r="G60" s="36" t="s">
        <v>144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</row>
    <row r="61" spans="1:29" x14ac:dyDescent="0.55000000000000004">
      <c r="A61" s="23"/>
      <c r="B61" s="36" t="s">
        <v>145</v>
      </c>
      <c r="C61" s="43">
        <v>0</v>
      </c>
      <c r="D61" s="73">
        <v>0</v>
      </c>
      <c r="E61" s="43">
        <v>0</v>
      </c>
      <c r="F61" s="37"/>
      <c r="G61" s="36" t="s">
        <v>145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</row>
    <row r="62" spans="1:29" x14ac:dyDescent="0.55000000000000004">
      <c r="A62" s="23"/>
      <c r="B62" s="106" t="s">
        <v>323</v>
      </c>
      <c r="C62" s="107">
        <v>284</v>
      </c>
      <c r="D62" s="108">
        <v>478742.82676056318</v>
      </c>
      <c r="E62" s="107">
        <v>2093.619169014084</v>
      </c>
      <c r="F62" s="109"/>
      <c r="G62" s="106" t="s">
        <v>323</v>
      </c>
      <c r="H62" s="107">
        <v>27</v>
      </c>
      <c r="I62" s="108">
        <v>461040.18296296301</v>
      </c>
      <c r="J62" s="107">
        <v>1997.847185185185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</row>
    <row r="63" spans="1:29" x14ac:dyDescent="0.55000000000000004">
      <c r="A63" s="23"/>
      <c r="B63" s="36" t="s">
        <v>338</v>
      </c>
      <c r="C63" s="43">
        <v>77</v>
      </c>
      <c r="D63" s="73">
        <v>296686.46415584412</v>
      </c>
      <c r="E63" s="43">
        <v>1301.0413766233764</v>
      </c>
      <c r="F63" s="37"/>
      <c r="G63" s="36" t="s">
        <v>338</v>
      </c>
      <c r="H63" s="43">
        <v>10</v>
      </c>
      <c r="I63" s="73">
        <v>383158.45799999998</v>
      </c>
      <c r="J63" s="43">
        <v>1660.4559999999997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</row>
    <row r="64" spans="1:29" x14ac:dyDescent="0.55000000000000004">
      <c r="A64" s="23"/>
      <c r="B64" s="36" t="s">
        <v>330</v>
      </c>
      <c r="C64" s="43">
        <v>66</v>
      </c>
      <c r="D64" s="73">
        <v>385643.62090909091</v>
      </c>
      <c r="E64" s="43">
        <v>1679.1297878787877</v>
      </c>
      <c r="F64" s="37"/>
      <c r="G64" s="36" t="s">
        <v>335</v>
      </c>
      <c r="H64" s="43">
        <v>4</v>
      </c>
      <c r="I64" s="73">
        <v>455877.86499999999</v>
      </c>
      <c r="J64" s="43">
        <v>1975.4419999999998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</row>
    <row r="65" spans="1:29" x14ac:dyDescent="0.55000000000000004">
      <c r="A65" s="23"/>
      <c r="B65" s="36" t="s">
        <v>335</v>
      </c>
      <c r="C65" s="43">
        <v>44</v>
      </c>
      <c r="D65" s="73">
        <v>668318.70772727276</v>
      </c>
      <c r="E65" s="43">
        <v>2929.0328181818181</v>
      </c>
      <c r="F65" s="37"/>
      <c r="G65" s="36" t="s">
        <v>346</v>
      </c>
      <c r="H65" s="43">
        <v>3</v>
      </c>
      <c r="I65" s="73">
        <v>264045.21333333332</v>
      </c>
      <c r="J65" s="43">
        <v>1144.5186666666666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</row>
    <row r="66" spans="1:29" x14ac:dyDescent="0.55000000000000004">
      <c r="A66" s="23"/>
      <c r="B66" s="36" t="s">
        <v>340</v>
      </c>
      <c r="C66" s="43">
        <v>30</v>
      </c>
      <c r="D66" s="73">
        <v>501508.79733333335</v>
      </c>
      <c r="E66" s="43">
        <v>2185.9253333333331</v>
      </c>
      <c r="F66" s="37"/>
      <c r="G66" s="36" t="s">
        <v>340</v>
      </c>
      <c r="H66" s="43">
        <v>2</v>
      </c>
      <c r="I66" s="73">
        <v>576424.15</v>
      </c>
      <c r="J66" s="43">
        <v>2497.9849999999997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</row>
    <row r="67" spans="1:29" x14ac:dyDescent="0.55000000000000004">
      <c r="A67" s="23"/>
      <c r="B67" s="36" t="s">
        <v>345</v>
      </c>
      <c r="C67" s="43">
        <v>28</v>
      </c>
      <c r="D67" s="73">
        <v>790837.85857142846</v>
      </c>
      <c r="E67" s="43">
        <v>3467.7582142857141</v>
      </c>
      <c r="F67" s="37"/>
      <c r="G67" s="36" t="s">
        <v>342</v>
      </c>
      <c r="H67" s="43">
        <v>2</v>
      </c>
      <c r="I67" s="73">
        <v>501919.58999999997</v>
      </c>
      <c r="J67" s="43">
        <v>2174.6549999999997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</row>
    <row r="68" spans="1:29" x14ac:dyDescent="0.55000000000000004">
      <c r="A68" s="23"/>
      <c r="B68" s="36" t="s">
        <v>342</v>
      </c>
      <c r="C68" s="43">
        <v>8</v>
      </c>
      <c r="D68" s="73">
        <v>496620.87499999994</v>
      </c>
      <c r="E68" s="43">
        <v>2173.2894999999999</v>
      </c>
      <c r="F68" s="37"/>
      <c r="G68" s="36" t="s">
        <v>343</v>
      </c>
      <c r="H68" s="43">
        <v>1</v>
      </c>
      <c r="I68" s="73">
        <v>461500</v>
      </c>
      <c r="J68" s="43">
        <v>2000.4739999999999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</row>
    <row r="69" spans="1:29" x14ac:dyDescent="0.55000000000000004">
      <c r="A69" s="23"/>
      <c r="B69" s="36" t="s">
        <v>346</v>
      </c>
      <c r="C69" s="43">
        <v>7</v>
      </c>
      <c r="D69" s="73">
        <v>423117.80571428576</v>
      </c>
      <c r="E69" s="43">
        <v>1824.3417142857143</v>
      </c>
      <c r="F69" s="37"/>
      <c r="G69" s="36" t="s">
        <v>328</v>
      </c>
      <c r="H69" s="43">
        <v>1</v>
      </c>
      <c r="I69" s="73">
        <v>487789.88</v>
      </c>
      <c r="J69" s="43">
        <v>2113.1179999999999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</row>
    <row r="70" spans="1:29" x14ac:dyDescent="0.55000000000000004">
      <c r="A70" s="23"/>
      <c r="B70" s="36" t="s">
        <v>343</v>
      </c>
      <c r="C70" s="43">
        <v>5</v>
      </c>
      <c r="D70" s="73">
        <v>752600</v>
      </c>
      <c r="E70" s="43">
        <v>3320.9119999999994</v>
      </c>
      <c r="F70" s="37"/>
      <c r="G70" s="36" t="s">
        <v>327</v>
      </c>
      <c r="H70" s="43">
        <v>1</v>
      </c>
      <c r="I70" s="73">
        <v>501918.87999999995</v>
      </c>
      <c r="J70" s="43">
        <v>2175.6979999999999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</row>
    <row r="71" spans="1:29" x14ac:dyDescent="0.55000000000000004">
      <c r="A71" s="23"/>
      <c r="B71" s="36" t="s">
        <v>339</v>
      </c>
      <c r="C71" s="43">
        <v>3</v>
      </c>
      <c r="D71" s="73">
        <v>679115</v>
      </c>
      <c r="E71" s="43">
        <v>2989.8226666666669</v>
      </c>
      <c r="F71" s="37"/>
      <c r="G71" s="36" t="s">
        <v>345</v>
      </c>
      <c r="H71" s="43">
        <v>1</v>
      </c>
      <c r="I71" s="73">
        <v>780532.82</v>
      </c>
      <c r="J71" s="43">
        <v>3381.4059999999999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</row>
    <row r="72" spans="1:29" x14ac:dyDescent="0.55000000000000004">
      <c r="A72" s="23"/>
      <c r="B72" s="36" t="s">
        <v>328</v>
      </c>
      <c r="C72" s="43">
        <v>3</v>
      </c>
      <c r="D72" s="73">
        <v>487789.88000000006</v>
      </c>
      <c r="E72" s="43">
        <v>2123.5479999999998</v>
      </c>
      <c r="F72" s="37"/>
      <c r="G72" s="36" t="s">
        <v>330</v>
      </c>
      <c r="H72" s="43">
        <v>1</v>
      </c>
      <c r="I72" s="73">
        <v>859824.2</v>
      </c>
      <c r="J72" s="43">
        <v>3725.5959999999995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</row>
    <row r="73" spans="1:29" x14ac:dyDescent="0.55000000000000004">
      <c r="A73" s="23"/>
      <c r="B73" s="36" t="s">
        <v>326</v>
      </c>
      <c r="C73" s="43">
        <v>3</v>
      </c>
      <c r="D73" s="73">
        <v>721833.33333333337</v>
      </c>
      <c r="E73" s="43">
        <v>3136.5679999999998</v>
      </c>
      <c r="F73" s="37"/>
      <c r="G73" s="36" t="s">
        <v>326</v>
      </c>
      <c r="H73" s="43">
        <v>1</v>
      </c>
      <c r="I73" s="73">
        <v>752600</v>
      </c>
      <c r="J73" s="43">
        <v>3260.4179999999997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</row>
    <row r="74" spans="1:29" x14ac:dyDescent="0.55000000000000004">
      <c r="A74" s="23"/>
      <c r="B74" s="36" t="s">
        <v>327</v>
      </c>
      <c r="C74" s="43">
        <v>3</v>
      </c>
      <c r="D74" s="73">
        <v>501918.91999999993</v>
      </c>
      <c r="E74" s="43">
        <v>2169.9706666666666</v>
      </c>
      <c r="F74" s="37"/>
      <c r="G74" s="36" t="s">
        <v>331</v>
      </c>
      <c r="H74" s="43">
        <v>0</v>
      </c>
      <c r="I74" s="73">
        <v>0</v>
      </c>
      <c r="J74" s="43">
        <v>0</v>
      </c>
      <c r="K74" s="37"/>
      <c r="M74" s="37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</row>
    <row r="75" spans="1:29" x14ac:dyDescent="0.55000000000000004">
      <c r="A75" s="23"/>
      <c r="B75" s="36" t="s">
        <v>324</v>
      </c>
      <c r="C75" s="43">
        <v>3</v>
      </c>
      <c r="D75" s="73">
        <v>691066.66666666663</v>
      </c>
      <c r="E75" s="43">
        <v>3024.6999999999994</v>
      </c>
      <c r="F75" s="37"/>
      <c r="G75" s="36" t="s">
        <v>334</v>
      </c>
      <c r="H75" s="43">
        <v>0</v>
      </c>
      <c r="I75" s="73">
        <v>0</v>
      </c>
      <c r="J75" s="43">
        <v>0</v>
      </c>
      <c r="K75" s="37"/>
      <c r="M75" s="37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</row>
    <row r="76" spans="1:29" x14ac:dyDescent="0.55000000000000004">
      <c r="A76" s="23"/>
      <c r="B76" s="36" t="s">
        <v>334</v>
      </c>
      <c r="C76" s="43">
        <v>2</v>
      </c>
      <c r="D76" s="73">
        <v>115833.65999999999</v>
      </c>
      <c r="E76" s="43">
        <v>503.76899999999995</v>
      </c>
      <c r="F76" s="37"/>
      <c r="G76" s="36" t="s">
        <v>344</v>
      </c>
      <c r="H76" s="43">
        <v>0</v>
      </c>
      <c r="I76" s="73">
        <v>0</v>
      </c>
      <c r="J76" s="43">
        <v>0</v>
      </c>
      <c r="K76" s="37"/>
      <c r="M76" s="37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</row>
    <row r="77" spans="1:29" x14ac:dyDescent="0.55000000000000004">
      <c r="A77" s="23"/>
      <c r="B77" s="36" t="s">
        <v>333</v>
      </c>
      <c r="C77" s="43">
        <v>1</v>
      </c>
      <c r="D77" s="73">
        <v>244076.69999999998</v>
      </c>
      <c r="E77" s="43">
        <v>1099.3219999999999</v>
      </c>
      <c r="F77" s="37"/>
      <c r="G77" s="36" t="s">
        <v>347</v>
      </c>
      <c r="H77" s="43">
        <v>0</v>
      </c>
      <c r="I77" s="73">
        <v>0</v>
      </c>
      <c r="J77" s="43">
        <v>0</v>
      </c>
      <c r="K77" s="37"/>
      <c r="M77" s="37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</row>
    <row r="78" spans="1:29" x14ac:dyDescent="0.55000000000000004">
      <c r="A78" s="23"/>
      <c r="B78" s="36" t="s">
        <v>331</v>
      </c>
      <c r="C78" s="43">
        <v>1</v>
      </c>
      <c r="D78" s="73">
        <v>652171.91999999993</v>
      </c>
      <c r="E78" s="43">
        <v>2830.7019999999998</v>
      </c>
      <c r="F78" s="37"/>
      <c r="G78" s="36" t="s">
        <v>341</v>
      </c>
      <c r="H78" s="43">
        <v>0</v>
      </c>
      <c r="I78" s="73">
        <v>0</v>
      </c>
      <c r="J78" s="43">
        <v>0</v>
      </c>
      <c r="K78" s="37"/>
      <c r="M78" s="37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</row>
    <row r="79" spans="1:29" x14ac:dyDescent="0.55000000000000004">
      <c r="A79" s="23"/>
      <c r="B79" s="36" t="s">
        <v>325</v>
      </c>
      <c r="C79" s="43">
        <v>0</v>
      </c>
      <c r="D79" s="73">
        <v>0</v>
      </c>
      <c r="E79" s="43">
        <v>0</v>
      </c>
      <c r="F79" s="37"/>
      <c r="G79" s="36" t="s">
        <v>337</v>
      </c>
      <c r="H79" s="43">
        <v>0</v>
      </c>
      <c r="I79" s="73">
        <v>0</v>
      </c>
      <c r="J79" s="43">
        <v>0</v>
      </c>
      <c r="K79" s="37"/>
      <c r="M79" s="37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</row>
    <row r="80" spans="1:29" x14ac:dyDescent="0.55000000000000004">
      <c r="A80" s="23"/>
      <c r="B80" s="36" t="s">
        <v>329</v>
      </c>
      <c r="C80" s="43">
        <v>0</v>
      </c>
      <c r="D80" s="73">
        <v>0</v>
      </c>
      <c r="E80" s="43">
        <v>0</v>
      </c>
      <c r="F80" s="37"/>
      <c r="G80" s="36" t="s">
        <v>332</v>
      </c>
      <c r="H80" s="43">
        <v>0</v>
      </c>
      <c r="I80" s="73">
        <v>0</v>
      </c>
      <c r="J80" s="43">
        <v>0</v>
      </c>
      <c r="K80" s="37"/>
      <c r="M80" s="37"/>
      <c r="N80" s="37"/>
      <c r="O80" s="37"/>
      <c r="P80" s="3"/>
      <c r="Q80" s="3"/>
      <c r="R80" s="3"/>
      <c r="S80" s="3"/>
      <c r="T80" s="3"/>
      <c r="U80" s="3"/>
      <c r="V80" s="3"/>
      <c r="W80" s="3"/>
    </row>
    <row r="81" spans="1:23" x14ac:dyDescent="0.55000000000000004">
      <c r="A81" s="23"/>
      <c r="B81" s="36" t="s">
        <v>344</v>
      </c>
      <c r="C81" s="43">
        <v>0</v>
      </c>
      <c r="D81" s="73">
        <v>0</v>
      </c>
      <c r="E81" s="43">
        <v>0</v>
      </c>
      <c r="F81" s="37"/>
      <c r="G81" s="36" t="s">
        <v>325</v>
      </c>
      <c r="H81" s="43">
        <v>0</v>
      </c>
      <c r="I81" s="73">
        <v>0</v>
      </c>
      <c r="J81" s="43">
        <v>0</v>
      </c>
      <c r="K81" s="37"/>
      <c r="M81" s="37"/>
      <c r="N81" s="37"/>
      <c r="O81" s="37"/>
      <c r="P81" s="3"/>
      <c r="Q81" s="3"/>
      <c r="R81" s="3"/>
      <c r="S81" s="3"/>
      <c r="T81" s="3"/>
      <c r="U81" s="3"/>
      <c r="V81" s="3"/>
      <c r="W81" s="3"/>
    </row>
    <row r="82" spans="1:23" x14ac:dyDescent="0.55000000000000004">
      <c r="A82" s="23"/>
      <c r="B82" s="36" t="s">
        <v>332</v>
      </c>
      <c r="C82" s="43">
        <v>0</v>
      </c>
      <c r="D82" s="73">
        <v>0</v>
      </c>
      <c r="E82" s="43">
        <v>0</v>
      </c>
      <c r="F82" s="37"/>
      <c r="G82" s="36" t="s">
        <v>333</v>
      </c>
      <c r="H82" s="43">
        <v>0</v>
      </c>
      <c r="I82" s="73">
        <v>0</v>
      </c>
      <c r="J82" s="43">
        <v>0</v>
      </c>
      <c r="K82" s="37"/>
      <c r="M82" s="37"/>
      <c r="N82" s="37"/>
      <c r="O82" s="37"/>
      <c r="P82" s="3"/>
      <c r="Q82" s="3"/>
      <c r="R82" s="3"/>
      <c r="S82" s="3"/>
      <c r="T82" s="3"/>
      <c r="U82" s="3"/>
      <c r="V82" s="3"/>
      <c r="W82" s="3"/>
    </row>
    <row r="83" spans="1:23" x14ac:dyDescent="0.55000000000000004">
      <c r="A83" s="23"/>
      <c r="B83" s="36" t="s">
        <v>341</v>
      </c>
      <c r="C83" s="43">
        <v>0</v>
      </c>
      <c r="D83" s="73">
        <v>0</v>
      </c>
      <c r="E83" s="43">
        <v>0</v>
      </c>
      <c r="F83" s="37"/>
      <c r="G83" s="36" t="s">
        <v>339</v>
      </c>
      <c r="H83" s="43">
        <v>0</v>
      </c>
      <c r="I83" s="73">
        <v>0</v>
      </c>
      <c r="J83" s="43">
        <v>0</v>
      </c>
      <c r="K83" s="37"/>
      <c r="M83" s="37"/>
      <c r="N83" s="37"/>
      <c r="O83" s="37"/>
      <c r="P83" s="3"/>
      <c r="Q83" s="3"/>
      <c r="R83" s="3"/>
      <c r="S83" s="3"/>
      <c r="T83" s="3"/>
      <c r="U83" s="3"/>
      <c r="V83" s="3"/>
      <c r="W83" s="3"/>
    </row>
    <row r="84" spans="1:23" x14ac:dyDescent="0.55000000000000004">
      <c r="A84" s="23"/>
      <c r="B84" s="36" t="s">
        <v>347</v>
      </c>
      <c r="C84" s="43">
        <v>0</v>
      </c>
      <c r="D84" s="73">
        <v>0</v>
      </c>
      <c r="E84" s="43">
        <v>0</v>
      </c>
      <c r="F84" s="37"/>
      <c r="G84" s="36" t="s">
        <v>324</v>
      </c>
      <c r="H84" s="43">
        <v>0</v>
      </c>
      <c r="I84" s="73">
        <v>0</v>
      </c>
      <c r="J84" s="43">
        <v>0</v>
      </c>
      <c r="K84" s="37"/>
      <c r="M84" s="37"/>
      <c r="N84" s="37"/>
      <c r="O84" s="37"/>
      <c r="P84" s="3"/>
      <c r="Q84" s="3"/>
      <c r="R84" s="3"/>
      <c r="S84" s="3"/>
      <c r="T84" s="3"/>
      <c r="U84" s="3"/>
      <c r="V84" s="3"/>
      <c r="W84" s="3"/>
    </row>
    <row r="85" spans="1:23" x14ac:dyDescent="0.55000000000000004">
      <c r="A85" s="23"/>
      <c r="B85" s="36" t="s">
        <v>336</v>
      </c>
      <c r="C85" s="43">
        <v>0</v>
      </c>
      <c r="D85" s="73">
        <v>0</v>
      </c>
      <c r="E85" s="43">
        <v>0</v>
      </c>
      <c r="F85" s="37"/>
      <c r="G85" s="36" t="s">
        <v>329</v>
      </c>
      <c r="H85" s="43">
        <v>0</v>
      </c>
      <c r="I85" s="73">
        <v>0</v>
      </c>
      <c r="J85" s="43">
        <v>0</v>
      </c>
      <c r="K85" s="37"/>
      <c r="M85" s="37"/>
      <c r="N85" s="37"/>
      <c r="O85" s="37"/>
      <c r="P85" s="3"/>
      <c r="Q85" s="3"/>
      <c r="R85" s="3"/>
      <c r="S85" s="3"/>
      <c r="T85" s="3"/>
      <c r="U85" s="3"/>
      <c r="V85" s="3"/>
      <c r="W85" s="3"/>
    </row>
    <row r="86" spans="1:23" x14ac:dyDescent="0.55000000000000004">
      <c r="A86" s="23"/>
      <c r="B86" s="36" t="s">
        <v>337</v>
      </c>
      <c r="C86" s="43">
        <v>0</v>
      </c>
      <c r="D86" s="73">
        <v>0</v>
      </c>
      <c r="E86" s="43">
        <v>0</v>
      </c>
      <c r="F86" s="37"/>
      <c r="G86" s="36" t="s">
        <v>336</v>
      </c>
      <c r="H86" s="43">
        <v>0</v>
      </c>
      <c r="I86" s="73">
        <v>0</v>
      </c>
      <c r="J86" s="43">
        <v>0</v>
      </c>
      <c r="K86" s="37"/>
      <c r="M86" s="37"/>
      <c r="N86" s="37"/>
      <c r="O86" s="37"/>
      <c r="P86" s="3"/>
      <c r="Q86" s="3"/>
      <c r="R86" s="3"/>
      <c r="S86" s="3"/>
      <c r="T86" s="3"/>
      <c r="U86" s="3"/>
      <c r="V86" s="3"/>
      <c r="W86" s="3"/>
    </row>
    <row r="87" spans="1:23" x14ac:dyDescent="0.55000000000000004">
      <c r="A87" s="23"/>
      <c r="B87" s="106" t="s">
        <v>743</v>
      </c>
      <c r="C87" s="107">
        <v>65</v>
      </c>
      <c r="D87" s="108">
        <v>492881.78307692311</v>
      </c>
      <c r="E87" s="107">
        <v>2156.0567692307691</v>
      </c>
      <c r="F87" s="109"/>
      <c r="G87" s="106" t="s">
        <v>743</v>
      </c>
      <c r="H87" s="107">
        <v>9</v>
      </c>
      <c r="I87" s="108">
        <v>633761.77777777775</v>
      </c>
      <c r="J87" s="107">
        <v>2746.103111111111</v>
      </c>
      <c r="K87" s="37"/>
      <c r="M87" s="37"/>
      <c r="N87" s="37"/>
      <c r="O87" s="37"/>
      <c r="P87" s="3"/>
      <c r="Q87" s="3"/>
      <c r="R87" s="3"/>
      <c r="S87" s="3"/>
      <c r="T87" s="3"/>
      <c r="U87" s="3"/>
      <c r="V87" s="3"/>
      <c r="W87" s="3"/>
    </row>
    <row r="88" spans="1:23" x14ac:dyDescent="0.55000000000000004">
      <c r="A88" s="23"/>
      <c r="B88" s="36" t="s">
        <v>754</v>
      </c>
      <c r="C88" s="43">
        <v>13</v>
      </c>
      <c r="D88" s="73">
        <v>479974.40461538458</v>
      </c>
      <c r="E88" s="43">
        <v>2092.4193846153848</v>
      </c>
      <c r="F88" s="37"/>
      <c r="G88" s="36" t="s">
        <v>754</v>
      </c>
      <c r="H88" s="43">
        <v>2</v>
      </c>
      <c r="I88" s="73">
        <v>501919.58999999997</v>
      </c>
      <c r="J88" s="43">
        <v>2174.6549999999997</v>
      </c>
      <c r="K88" s="37"/>
      <c r="M88" s="37"/>
      <c r="N88" s="37"/>
      <c r="O88" s="37"/>
      <c r="P88" s="3"/>
      <c r="Q88" s="3"/>
      <c r="R88" s="3"/>
      <c r="S88" s="3"/>
      <c r="T88" s="3"/>
      <c r="U88" s="3"/>
      <c r="V88" s="3"/>
      <c r="W88" s="3"/>
    </row>
    <row r="89" spans="1:23" x14ac:dyDescent="0.55000000000000004">
      <c r="A89" s="23"/>
      <c r="B89" s="36" t="s">
        <v>750</v>
      </c>
      <c r="C89" s="43">
        <v>9</v>
      </c>
      <c r="D89" s="73">
        <v>552912.5</v>
      </c>
      <c r="E89" s="43">
        <v>2446.1826666666666</v>
      </c>
      <c r="F89" s="37"/>
      <c r="G89" s="36" t="s">
        <v>552</v>
      </c>
      <c r="H89" s="43">
        <v>1</v>
      </c>
      <c r="I89" s="73">
        <v>710000</v>
      </c>
      <c r="J89" s="43">
        <v>3076.85</v>
      </c>
      <c r="K89" s="37"/>
      <c r="M89" s="37"/>
      <c r="N89" s="37"/>
      <c r="O89" s="37"/>
      <c r="P89" s="3"/>
      <c r="Q89" s="3"/>
      <c r="R89" s="3"/>
      <c r="S89" s="3"/>
      <c r="T89" s="3"/>
      <c r="U89" s="3"/>
      <c r="V89" s="3"/>
      <c r="W89" s="3"/>
    </row>
    <row r="90" spans="1:23" x14ac:dyDescent="0.55000000000000004">
      <c r="A90" s="23"/>
      <c r="B90" s="36" t="s">
        <v>761</v>
      </c>
      <c r="C90" s="43">
        <v>9</v>
      </c>
      <c r="D90" s="73">
        <v>460262.0955555556</v>
      </c>
      <c r="E90" s="43">
        <v>2000.2148888888887</v>
      </c>
      <c r="F90" s="37"/>
      <c r="G90" s="36" t="s">
        <v>761</v>
      </c>
      <c r="H90" s="43">
        <v>1</v>
      </c>
      <c r="I90" s="73">
        <v>624531.62</v>
      </c>
      <c r="J90" s="43">
        <v>2705.5419999999999</v>
      </c>
      <c r="K90" s="37"/>
      <c r="M90" s="37"/>
      <c r="N90" s="37"/>
      <c r="O90" s="37"/>
      <c r="P90" s="3"/>
      <c r="Q90" s="3"/>
      <c r="R90" s="3"/>
      <c r="S90" s="3"/>
      <c r="T90" s="3"/>
      <c r="U90" s="3"/>
      <c r="V90" s="3"/>
      <c r="W90" s="3"/>
    </row>
    <row r="91" spans="1:23" x14ac:dyDescent="0.55000000000000004">
      <c r="A91" s="23"/>
      <c r="B91" s="36" t="s">
        <v>758</v>
      </c>
      <c r="C91" s="43">
        <v>6</v>
      </c>
      <c r="D91" s="73">
        <v>569183.33333333337</v>
      </c>
      <c r="E91" s="43">
        <v>2470.7990000000004</v>
      </c>
      <c r="F91" s="37"/>
      <c r="G91" s="36" t="s">
        <v>759</v>
      </c>
      <c r="H91" s="43">
        <v>1</v>
      </c>
      <c r="I91" s="73">
        <v>255156.96</v>
      </c>
      <c r="J91" s="43">
        <v>1105.58</v>
      </c>
      <c r="K91" s="37"/>
      <c r="M91" s="37"/>
      <c r="N91" s="37"/>
      <c r="O91" s="37"/>
      <c r="P91" s="3"/>
      <c r="Q91" s="3"/>
      <c r="R91" s="3"/>
      <c r="S91" s="3"/>
      <c r="T91" s="3"/>
      <c r="U91" s="3"/>
      <c r="V91" s="3"/>
      <c r="W91" s="3"/>
    </row>
    <row r="92" spans="1:23" x14ac:dyDescent="0.55000000000000004">
      <c r="A92" s="23"/>
      <c r="B92" s="36" t="s">
        <v>762</v>
      </c>
      <c r="C92" s="43">
        <v>5</v>
      </c>
      <c r="D92" s="73">
        <v>709563.77599999995</v>
      </c>
      <c r="E92" s="43">
        <v>3098.5443999999998</v>
      </c>
      <c r="F92" s="37"/>
      <c r="G92" s="36" t="s">
        <v>750</v>
      </c>
      <c r="H92" s="43">
        <v>1</v>
      </c>
      <c r="I92" s="73">
        <v>568000</v>
      </c>
      <c r="J92" s="43">
        <v>2461.48</v>
      </c>
      <c r="K92" s="37"/>
      <c r="M92" s="37"/>
      <c r="N92" s="37"/>
      <c r="O92" s="37"/>
      <c r="P92" s="3"/>
      <c r="Q92" s="3"/>
      <c r="R92" s="3"/>
      <c r="S92" s="3"/>
      <c r="T92" s="3"/>
      <c r="U92" s="3"/>
      <c r="V92" s="3"/>
      <c r="W92" s="3"/>
    </row>
    <row r="93" spans="1:23" x14ac:dyDescent="0.55000000000000004">
      <c r="A93" s="23"/>
      <c r="B93" s="36" t="s">
        <v>646</v>
      </c>
      <c r="C93" s="43">
        <v>4</v>
      </c>
      <c r="D93" s="73">
        <v>517852.69999999995</v>
      </c>
      <c r="E93" s="43">
        <v>2278.518</v>
      </c>
      <c r="F93" s="37"/>
      <c r="G93" s="36" t="s">
        <v>762</v>
      </c>
      <c r="H93" s="43">
        <v>1</v>
      </c>
      <c r="I93" s="73">
        <v>1384500</v>
      </c>
      <c r="J93" s="43">
        <v>5999.3359999999993</v>
      </c>
      <c r="K93" s="37"/>
      <c r="M93" s="37"/>
      <c r="N93" s="37"/>
      <c r="O93" s="37"/>
      <c r="P93" s="3"/>
      <c r="Q93" s="3"/>
      <c r="R93" s="3"/>
      <c r="S93" s="3"/>
      <c r="T93" s="3"/>
      <c r="U93" s="3"/>
      <c r="V93" s="3"/>
      <c r="W93" s="3"/>
    </row>
    <row r="94" spans="1:23" x14ac:dyDescent="0.55000000000000004">
      <c r="A94" s="23"/>
      <c r="B94" s="36" t="s">
        <v>747</v>
      </c>
      <c r="C94" s="43">
        <v>3</v>
      </c>
      <c r="D94" s="73">
        <v>481106.91999999993</v>
      </c>
      <c r="E94" s="43">
        <v>2113.87</v>
      </c>
      <c r="F94" s="37"/>
      <c r="G94" s="36" t="s">
        <v>758</v>
      </c>
      <c r="H94" s="43">
        <v>1</v>
      </c>
      <c r="I94" s="73">
        <v>710000</v>
      </c>
      <c r="J94" s="43">
        <v>3076.85</v>
      </c>
      <c r="K94" s="37"/>
      <c r="M94" s="37"/>
      <c r="N94" s="37"/>
      <c r="O94" s="37"/>
      <c r="P94" s="3"/>
      <c r="Q94" s="3"/>
      <c r="R94" s="3"/>
      <c r="S94" s="3"/>
      <c r="T94" s="3"/>
      <c r="U94" s="3"/>
      <c r="V94" s="3"/>
      <c r="W94" s="3"/>
    </row>
    <row r="95" spans="1:23" x14ac:dyDescent="0.55000000000000004">
      <c r="A95" s="23"/>
      <c r="B95" s="36" t="s">
        <v>759</v>
      </c>
      <c r="C95" s="43">
        <v>3</v>
      </c>
      <c r="D95" s="73">
        <v>265630.87999999995</v>
      </c>
      <c r="E95" s="43">
        <v>1168.1599999999999</v>
      </c>
      <c r="F95" s="37"/>
      <c r="G95" s="36" t="s">
        <v>744</v>
      </c>
      <c r="H95" s="43">
        <v>1</v>
      </c>
      <c r="I95" s="73">
        <v>447828.24</v>
      </c>
      <c r="J95" s="43">
        <v>1939.9799999999998</v>
      </c>
      <c r="K95" s="37"/>
      <c r="M95" s="37"/>
      <c r="N95" s="37"/>
      <c r="O95" s="37"/>
      <c r="P95" s="3"/>
      <c r="Q95" s="3"/>
      <c r="R95" s="3"/>
      <c r="S95" s="3"/>
      <c r="T95" s="3"/>
      <c r="U95" s="3"/>
      <c r="V95" s="3"/>
      <c r="W95" s="3"/>
    </row>
    <row r="96" spans="1:23" x14ac:dyDescent="0.55000000000000004">
      <c r="A96" s="23"/>
      <c r="B96" s="36" t="s">
        <v>744</v>
      </c>
      <c r="C96" s="43">
        <v>3</v>
      </c>
      <c r="D96" s="73">
        <v>507654.73333333334</v>
      </c>
      <c r="E96" s="43">
        <v>2239.6686666666665</v>
      </c>
      <c r="F96" s="37"/>
      <c r="G96" s="36" t="s">
        <v>646</v>
      </c>
      <c r="H96" s="43">
        <v>0</v>
      </c>
      <c r="I96" s="73">
        <v>0</v>
      </c>
      <c r="J96" s="43">
        <v>0</v>
      </c>
      <c r="K96" s="37"/>
      <c r="M96" s="37"/>
      <c r="N96" s="37"/>
      <c r="O96" s="37"/>
      <c r="P96" s="3"/>
      <c r="Q96" s="3"/>
      <c r="R96" s="3"/>
      <c r="S96" s="3"/>
      <c r="T96" s="3"/>
      <c r="U96" s="3"/>
      <c r="V96" s="3"/>
      <c r="W96" s="3"/>
    </row>
    <row r="97" spans="1:29" x14ac:dyDescent="0.55000000000000004">
      <c r="A97" s="23"/>
      <c r="B97" s="36" t="s">
        <v>760</v>
      </c>
      <c r="C97" s="43">
        <v>2</v>
      </c>
      <c r="D97" s="73">
        <v>305300</v>
      </c>
      <c r="E97" s="43">
        <v>1315.3049999999998</v>
      </c>
      <c r="F97" s="37"/>
      <c r="G97" s="36" t="s">
        <v>746</v>
      </c>
      <c r="H97" s="43">
        <v>0</v>
      </c>
      <c r="I97" s="73">
        <v>0</v>
      </c>
      <c r="J97" s="43">
        <v>0</v>
      </c>
      <c r="K97" s="37"/>
      <c r="M97" s="37"/>
      <c r="N97" s="37"/>
      <c r="O97" s="37"/>
      <c r="P97" s="3"/>
      <c r="Q97" s="3"/>
      <c r="R97" s="3"/>
      <c r="S97" s="3"/>
      <c r="T97" s="3"/>
      <c r="U97" s="3"/>
      <c r="V97" s="3"/>
      <c r="W97" s="3"/>
    </row>
    <row r="98" spans="1:29" x14ac:dyDescent="0.55000000000000004">
      <c r="A98" s="23"/>
      <c r="B98" s="36" t="s">
        <v>552</v>
      </c>
      <c r="C98" s="43">
        <v>2</v>
      </c>
      <c r="D98" s="73">
        <v>568000</v>
      </c>
      <c r="E98" s="43">
        <v>2462.5230000000001</v>
      </c>
      <c r="F98" s="37"/>
      <c r="G98" s="36" t="s">
        <v>749</v>
      </c>
      <c r="H98" s="43">
        <v>0</v>
      </c>
      <c r="I98" s="73">
        <v>0</v>
      </c>
      <c r="J98" s="43">
        <v>0</v>
      </c>
      <c r="K98" s="37"/>
      <c r="M98" s="37"/>
      <c r="N98" s="37"/>
      <c r="O98" s="37"/>
      <c r="P98" s="3"/>
      <c r="Q98" s="3"/>
      <c r="R98" s="3"/>
      <c r="S98" s="3"/>
      <c r="T98" s="3"/>
      <c r="U98" s="3"/>
      <c r="V98" s="3"/>
      <c r="W98" s="3"/>
    </row>
    <row r="99" spans="1:29" x14ac:dyDescent="0.55000000000000004">
      <c r="A99" s="23"/>
      <c r="B99" s="36" t="s">
        <v>751</v>
      </c>
      <c r="C99" s="43">
        <v>2</v>
      </c>
      <c r="D99" s="73">
        <v>88750</v>
      </c>
      <c r="E99" s="43">
        <v>393.21100000000001</v>
      </c>
      <c r="F99" s="37"/>
      <c r="G99" s="36" t="s">
        <v>753</v>
      </c>
      <c r="H99" s="43">
        <v>0</v>
      </c>
      <c r="I99" s="73">
        <v>0</v>
      </c>
      <c r="J99" s="43">
        <v>0</v>
      </c>
      <c r="K99" s="37"/>
      <c r="M99" s="37"/>
      <c r="N99" s="37"/>
      <c r="O99" s="37"/>
      <c r="P99" s="3"/>
      <c r="Q99" s="3"/>
      <c r="R99" s="3"/>
      <c r="S99" s="3"/>
      <c r="T99" s="3"/>
      <c r="U99" s="3"/>
      <c r="V99" s="3"/>
      <c r="W99" s="3"/>
    </row>
    <row r="100" spans="1:29" x14ac:dyDescent="0.55000000000000004">
      <c r="A100" s="23"/>
      <c r="B100" s="36" t="s">
        <v>757</v>
      </c>
      <c r="C100" s="43">
        <v>1</v>
      </c>
      <c r="D100" s="73">
        <v>710000</v>
      </c>
      <c r="E100" s="43">
        <v>3170.72</v>
      </c>
      <c r="F100" s="37"/>
      <c r="G100" s="36" t="s">
        <v>752</v>
      </c>
      <c r="H100" s="43">
        <v>0</v>
      </c>
      <c r="I100" s="73">
        <v>0</v>
      </c>
      <c r="J100" s="43">
        <v>0</v>
      </c>
      <c r="K100" s="37"/>
      <c r="M100" s="37"/>
      <c r="N100" s="37"/>
      <c r="O100" s="37"/>
      <c r="P100" s="3"/>
      <c r="Q100" s="3"/>
      <c r="R100" s="3"/>
      <c r="S100" s="3"/>
      <c r="T100" s="3"/>
      <c r="U100" s="3"/>
      <c r="V100" s="3"/>
      <c r="W100" s="3"/>
    </row>
    <row r="101" spans="1:29" x14ac:dyDescent="0.55000000000000004">
      <c r="A101" s="23"/>
      <c r="B101" s="36" t="s">
        <v>749</v>
      </c>
      <c r="C101" s="43">
        <v>1</v>
      </c>
      <c r="D101" s="73">
        <v>426000</v>
      </c>
      <c r="E101" s="43">
        <v>1821</v>
      </c>
      <c r="F101" s="37"/>
      <c r="G101" s="36" t="s">
        <v>763</v>
      </c>
      <c r="H101" s="43">
        <v>0</v>
      </c>
      <c r="I101" s="73">
        <v>0</v>
      </c>
      <c r="J101" s="43">
        <v>0</v>
      </c>
      <c r="K101" s="37"/>
      <c r="M101" s="37"/>
      <c r="N101" s="37"/>
      <c r="O101" s="37"/>
      <c r="P101" s="3"/>
      <c r="Q101" s="3"/>
      <c r="R101" s="3"/>
      <c r="S101" s="3"/>
      <c r="T101" s="3"/>
      <c r="U101" s="3"/>
      <c r="V101" s="3"/>
      <c r="W101" s="3"/>
    </row>
    <row r="102" spans="1:29" x14ac:dyDescent="0.55000000000000004">
      <c r="A102" s="23"/>
      <c r="B102" s="36" t="s">
        <v>752</v>
      </c>
      <c r="C102" s="43">
        <v>1</v>
      </c>
      <c r="D102" s="73">
        <v>487770</v>
      </c>
      <c r="E102" s="43">
        <v>2140.2359999999999</v>
      </c>
      <c r="F102" s="37"/>
      <c r="G102" s="36" t="s">
        <v>748</v>
      </c>
      <c r="H102" s="43">
        <v>0</v>
      </c>
      <c r="I102" s="73">
        <v>0</v>
      </c>
      <c r="J102" s="43">
        <v>0</v>
      </c>
      <c r="K102" s="37"/>
      <c r="M102" s="37"/>
      <c r="N102" s="37"/>
      <c r="O102" s="37"/>
      <c r="P102" s="3"/>
      <c r="Q102" s="3"/>
      <c r="R102" s="3"/>
      <c r="S102" s="3"/>
      <c r="T102" s="3"/>
      <c r="U102" s="3"/>
      <c r="V102" s="3"/>
      <c r="W102" s="3"/>
    </row>
    <row r="103" spans="1:29" x14ac:dyDescent="0.55000000000000004">
      <c r="A103" s="23"/>
      <c r="B103" s="36" t="s">
        <v>753</v>
      </c>
      <c r="C103" s="43">
        <v>1</v>
      </c>
      <c r="D103" s="73">
        <v>333700</v>
      </c>
      <c r="E103" s="43">
        <v>1453.942</v>
      </c>
      <c r="F103" s="37"/>
      <c r="G103" s="36" t="s">
        <v>745</v>
      </c>
      <c r="H103" s="43">
        <v>0</v>
      </c>
      <c r="I103" s="73">
        <v>0</v>
      </c>
      <c r="J103" s="43">
        <v>0</v>
      </c>
      <c r="K103" s="37"/>
      <c r="M103" s="37"/>
      <c r="N103" s="37"/>
      <c r="O103" s="37"/>
      <c r="P103" s="3"/>
      <c r="Q103" s="3"/>
      <c r="R103" s="3"/>
      <c r="S103" s="3"/>
      <c r="T103" s="3"/>
      <c r="U103" s="3"/>
      <c r="V103" s="3"/>
      <c r="W103" s="3"/>
    </row>
    <row r="104" spans="1:29" x14ac:dyDescent="0.55000000000000004">
      <c r="A104" s="23"/>
      <c r="B104" s="36" t="s">
        <v>756</v>
      </c>
      <c r="C104" s="43">
        <v>0</v>
      </c>
      <c r="D104" s="73">
        <v>0</v>
      </c>
      <c r="E104" s="43">
        <v>0</v>
      </c>
      <c r="F104" s="37"/>
      <c r="G104" s="36" t="s">
        <v>760</v>
      </c>
      <c r="H104" s="43">
        <v>0</v>
      </c>
      <c r="I104" s="73">
        <v>0</v>
      </c>
      <c r="J104" s="43">
        <v>0</v>
      </c>
      <c r="K104" s="37"/>
      <c r="M104" s="37"/>
      <c r="N104" s="37"/>
      <c r="O104" s="37"/>
      <c r="P104" s="3"/>
      <c r="Q104" s="3"/>
      <c r="R104" s="3"/>
      <c r="S104" s="3"/>
      <c r="T104" s="3"/>
      <c r="U104" s="3"/>
      <c r="V104" s="3"/>
      <c r="W104" s="3"/>
    </row>
    <row r="105" spans="1:29" x14ac:dyDescent="0.55000000000000004">
      <c r="A105" s="23"/>
      <c r="B105" s="36" t="s">
        <v>745</v>
      </c>
      <c r="C105" s="43">
        <v>0</v>
      </c>
      <c r="D105" s="73">
        <v>0</v>
      </c>
      <c r="E105" s="43">
        <v>0</v>
      </c>
      <c r="F105" s="37"/>
      <c r="G105" s="36" t="s">
        <v>756</v>
      </c>
      <c r="H105" s="43">
        <v>0</v>
      </c>
      <c r="I105" s="73">
        <v>0</v>
      </c>
      <c r="J105" s="43">
        <v>0</v>
      </c>
      <c r="K105" s="37"/>
      <c r="M105" s="37"/>
      <c r="N105" s="37"/>
      <c r="O105" s="37"/>
      <c r="P105" s="3"/>
      <c r="Q105" s="3"/>
      <c r="R105" s="3"/>
      <c r="S105" s="3"/>
      <c r="T105" s="3"/>
      <c r="U105" s="3"/>
      <c r="V105" s="3"/>
      <c r="W105" s="3"/>
    </row>
    <row r="106" spans="1:29" x14ac:dyDescent="0.55000000000000004">
      <c r="A106" s="23"/>
      <c r="B106" s="36" t="s">
        <v>763</v>
      </c>
      <c r="C106" s="43">
        <v>0</v>
      </c>
      <c r="D106" s="73">
        <v>0</v>
      </c>
      <c r="E106" s="43">
        <v>0</v>
      </c>
      <c r="F106" s="37"/>
      <c r="G106" s="36" t="s">
        <v>751</v>
      </c>
      <c r="H106" s="43">
        <v>0</v>
      </c>
      <c r="I106" s="73">
        <v>0</v>
      </c>
      <c r="J106" s="43">
        <v>0</v>
      </c>
      <c r="K106" s="37"/>
      <c r="M106" s="37"/>
      <c r="N106" s="37"/>
      <c r="O106" s="37"/>
      <c r="P106" s="3"/>
      <c r="Q106" s="3"/>
      <c r="R106" s="3"/>
      <c r="S106" s="3"/>
      <c r="T106" s="3"/>
      <c r="U106" s="3"/>
      <c r="V106" s="3"/>
      <c r="W106" s="3"/>
    </row>
    <row r="107" spans="1:29" s="26" customFormat="1" x14ac:dyDescent="0.55000000000000004">
      <c r="B107" s="36" t="s">
        <v>746</v>
      </c>
      <c r="C107" s="43">
        <v>0</v>
      </c>
      <c r="D107" s="73">
        <v>0</v>
      </c>
      <c r="E107" s="43">
        <v>0</v>
      </c>
      <c r="F107" s="37"/>
      <c r="G107" s="36" t="s">
        <v>757</v>
      </c>
      <c r="H107" s="43">
        <v>0</v>
      </c>
      <c r="I107" s="73">
        <v>0</v>
      </c>
      <c r="J107" s="43">
        <v>0</v>
      </c>
      <c r="K107" s="37"/>
      <c r="M107" s="37"/>
      <c r="N107" s="37"/>
      <c r="O107" s="37"/>
      <c r="P107" s="3"/>
      <c r="Q107" s="3"/>
      <c r="R107" s="3"/>
      <c r="S107" s="3"/>
      <c r="T107" s="3"/>
      <c r="U107" s="3"/>
      <c r="V107" s="3"/>
      <c r="W107" s="3"/>
      <c r="X107" s="1"/>
      <c r="Y107" s="1"/>
      <c r="Z107" s="1"/>
      <c r="AA107" s="1"/>
      <c r="AB107" s="1"/>
      <c r="AC107" s="1"/>
    </row>
    <row r="108" spans="1:29" s="26" customFormat="1" x14ac:dyDescent="0.55000000000000004">
      <c r="B108" s="36" t="s">
        <v>748</v>
      </c>
      <c r="C108" s="43">
        <v>0</v>
      </c>
      <c r="D108" s="73">
        <v>0</v>
      </c>
      <c r="E108" s="43">
        <v>0</v>
      </c>
      <c r="F108" s="37"/>
      <c r="G108" s="36" t="s">
        <v>747</v>
      </c>
      <c r="H108" s="43">
        <v>0</v>
      </c>
      <c r="I108" s="73">
        <v>0</v>
      </c>
      <c r="J108" s="43">
        <v>0</v>
      </c>
      <c r="K108" s="37"/>
      <c r="M108" s="37"/>
      <c r="N108" s="37"/>
      <c r="O108" s="37"/>
      <c r="P108" s="3"/>
      <c r="Q108" s="3"/>
      <c r="R108" s="3"/>
      <c r="S108" s="3"/>
      <c r="T108" s="3"/>
      <c r="U108" s="3"/>
      <c r="V108" s="3"/>
      <c r="W108" s="3"/>
      <c r="X108" s="1"/>
      <c r="Y108" s="1"/>
      <c r="Z108" s="1"/>
      <c r="AA108" s="1"/>
      <c r="AB108" s="1"/>
      <c r="AC108" s="1"/>
    </row>
    <row r="109" spans="1:29" s="26" customFormat="1" x14ac:dyDescent="0.55000000000000004">
      <c r="B109" s="36" t="s">
        <v>755</v>
      </c>
      <c r="C109" s="43">
        <v>0</v>
      </c>
      <c r="D109" s="73">
        <v>0</v>
      </c>
      <c r="E109" s="43">
        <v>0</v>
      </c>
      <c r="F109" s="37"/>
      <c r="G109" s="36" t="s">
        <v>755</v>
      </c>
      <c r="H109" s="43">
        <v>0</v>
      </c>
      <c r="I109" s="73">
        <v>0</v>
      </c>
      <c r="J109" s="43">
        <v>0</v>
      </c>
      <c r="K109" s="37"/>
      <c r="M109" s="37"/>
      <c r="N109" s="37"/>
      <c r="O109" s="37"/>
      <c r="P109" s="3"/>
      <c r="Q109" s="3"/>
      <c r="R109" s="3"/>
      <c r="S109" s="3"/>
      <c r="T109" s="3"/>
      <c r="U109" s="3"/>
      <c r="V109" s="3"/>
      <c r="W109" s="3"/>
      <c r="X109" s="1"/>
      <c r="Y109" s="1"/>
      <c r="Z109" s="1"/>
      <c r="AA109" s="1"/>
      <c r="AB109" s="1"/>
      <c r="AC109" s="1"/>
    </row>
    <row r="110" spans="1:29" x14ac:dyDescent="0.55000000000000004">
      <c r="B110" s="106" t="s">
        <v>767</v>
      </c>
      <c r="C110" s="107">
        <v>104</v>
      </c>
      <c r="D110" s="108">
        <v>480042.37057692307</v>
      </c>
      <c r="E110" s="107">
        <v>2091.6282499999998</v>
      </c>
      <c r="F110" s="109"/>
      <c r="G110" s="106" t="s">
        <v>767</v>
      </c>
      <c r="H110" s="107">
        <v>21</v>
      </c>
      <c r="I110" s="108">
        <v>406784.42476190469</v>
      </c>
      <c r="J110" s="107">
        <v>1762.7693333333334</v>
      </c>
      <c r="K110" s="37"/>
      <c r="M110" s="37"/>
      <c r="N110" s="37"/>
      <c r="O110" s="37"/>
      <c r="P110" s="3"/>
      <c r="Q110" s="3"/>
      <c r="R110" s="3"/>
      <c r="S110" s="3"/>
      <c r="T110" s="3"/>
      <c r="U110" s="3"/>
      <c r="V110" s="3"/>
      <c r="W110" s="3"/>
    </row>
    <row r="111" spans="1:29" x14ac:dyDescent="0.55000000000000004">
      <c r="B111" s="36" t="s">
        <v>773</v>
      </c>
      <c r="C111" s="43">
        <v>21</v>
      </c>
      <c r="D111" s="73">
        <v>214507.23142857139</v>
      </c>
      <c r="E111" s="43">
        <v>928.36390476190479</v>
      </c>
      <c r="F111" s="37"/>
      <c r="G111" s="36" t="s">
        <v>769</v>
      </c>
      <c r="H111" s="43">
        <v>6</v>
      </c>
      <c r="I111" s="73">
        <v>387819.98666666663</v>
      </c>
      <c r="J111" s="43">
        <v>1680.6206666666667</v>
      </c>
      <c r="K111" s="37"/>
      <c r="M111" s="37"/>
      <c r="N111" s="37"/>
      <c r="O111" s="37"/>
      <c r="P111" s="3"/>
      <c r="Q111" s="3"/>
      <c r="R111" s="3"/>
      <c r="S111" s="3"/>
      <c r="T111" s="3"/>
      <c r="U111" s="3"/>
      <c r="V111" s="3"/>
      <c r="W111" s="3"/>
    </row>
    <row r="112" spans="1:29" x14ac:dyDescent="0.55000000000000004">
      <c r="B112" s="36" t="s">
        <v>769</v>
      </c>
      <c r="C112" s="43">
        <v>19</v>
      </c>
      <c r="D112" s="73">
        <v>429684.2168421052</v>
      </c>
      <c r="E112" s="43">
        <v>1871.6809473684207</v>
      </c>
      <c r="F112" s="37"/>
      <c r="G112" s="36" t="s">
        <v>773</v>
      </c>
      <c r="H112" s="43">
        <v>5</v>
      </c>
      <c r="I112" s="73">
        <v>214507.18799999999</v>
      </c>
      <c r="J112" s="43">
        <v>929.52159999999981</v>
      </c>
      <c r="K112" s="37"/>
      <c r="M112" s="37"/>
      <c r="N112" s="37"/>
      <c r="O112" s="37"/>
      <c r="P112" s="3"/>
      <c r="Q112" s="3"/>
      <c r="R112" s="3"/>
      <c r="S112" s="3"/>
      <c r="T112" s="3"/>
      <c r="U112" s="3"/>
      <c r="V112" s="3"/>
      <c r="W112" s="3"/>
    </row>
    <row r="113" spans="1:29" s="29" customFormat="1" x14ac:dyDescent="0.55000000000000004">
      <c r="A113" s="26"/>
      <c r="B113" s="36" t="s">
        <v>790</v>
      </c>
      <c r="C113" s="43">
        <v>9</v>
      </c>
      <c r="D113" s="73">
        <v>834161.80222222221</v>
      </c>
      <c r="E113" s="43">
        <v>3616.6117777777777</v>
      </c>
      <c r="F113" s="37"/>
      <c r="G113" s="36" t="s">
        <v>768</v>
      </c>
      <c r="H113" s="43">
        <v>2</v>
      </c>
      <c r="I113" s="73">
        <v>648577.9</v>
      </c>
      <c r="J113" s="43">
        <v>2810.8849999999998</v>
      </c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3"/>
      <c r="W113" s="3"/>
      <c r="X113" s="1"/>
      <c r="Y113" s="1"/>
      <c r="Z113" s="1"/>
      <c r="AA113" s="1"/>
      <c r="AB113" s="1"/>
      <c r="AC113" s="1"/>
    </row>
    <row r="114" spans="1:29" s="29" customFormat="1" x14ac:dyDescent="0.55000000000000004">
      <c r="A114" s="26"/>
      <c r="B114" s="36" t="s">
        <v>789</v>
      </c>
      <c r="C114" s="43">
        <v>7</v>
      </c>
      <c r="D114" s="73">
        <v>659133.62285714282</v>
      </c>
      <c r="E114" s="43">
        <v>2876.0405714285712</v>
      </c>
      <c r="F114" s="37"/>
      <c r="G114" s="36" t="s">
        <v>789</v>
      </c>
      <c r="H114" s="43">
        <v>1</v>
      </c>
      <c r="I114" s="73">
        <v>606467.79999999993</v>
      </c>
      <c r="J114" s="43">
        <v>2628.3599999999997</v>
      </c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3"/>
      <c r="W114" s="3"/>
      <c r="X114" s="1"/>
      <c r="Y114" s="1"/>
      <c r="Z114" s="1"/>
      <c r="AA114" s="1"/>
      <c r="AB114" s="1"/>
      <c r="AC114" s="1"/>
    </row>
    <row r="115" spans="1:29" s="29" customFormat="1" x14ac:dyDescent="0.55000000000000004">
      <c r="A115" s="26"/>
      <c r="B115" s="36" t="s">
        <v>783</v>
      </c>
      <c r="C115" s="43">
        <v>6</v>
      </c>
      <c r="D115" s="73">
        <v>327717.75666666665</v>
      </c>
      <c r="E115" s="43">
        <v>1427.8546666666664</v>
      </c>
      <c r="F115" s="37"/>
      <c r="G115" s="36" t="s">
        <v>783</v>
      </c>
      <c r="H115" s="43">
        <v>1</v>
      </c>
      <c r="I115" s="73">
        <v>258288.06</v>
      </c>
      <c r="J115" s="43">
        <v>1120.182</v>
      </c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3"/>
      <c r="W115" s="3"/>
      <c r="X115" s="1"/>
      <c r="Y115" s="1"/>
      <c r="Z115" s="1"/>
      <c r="AA115" s="1"/>
      <c r="AB115" s="1"/>
      <c r="AC115" s="1"/>
    </row>
    <row r="116" spans="1:29" s="29" customFormat="1" x14ac:dyDescent="0.55000000000000004">
      <c r="A116" s="26"/>
      <c r="B116" s="36" t="s">
        <v>791</v>
      </c>
      <c r="C116" s="43">
        <v>6</v>
      </c>
      <c r="D116" s="73">
        <v>750885.11333333328</v>
      </c>
      <c r="E116" s="43">
        <v>3294.1416666666669</v>
      </c>
      <c r="F116" s="37"/>
      <c r="G116" s="36" t="s">
        <v>792</v>
      </c>
      <c r="H116" s="43">
        <v>1</v>
      </c>
      <c r="I116" s="73">
        <v>505520</v>
      </c>
      <c r="J116" s="43">
        <v>2190.2999999999997</v>
      </c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3"/>
      <c r="W116" s="3"/>
      <c r="X116" s="1"/>
      <c r="Y116" s="1"/>
      <c r="Z116" s="1"/>
      <c r="AA116" s="1"/>
      <c r="AB116" s="1"/>
      <c r="AC116" s="1"/>
    </row>
    <row r="117" spans="1:29" s="29" customFormat="1" x14ac:dyDescent="0.55000000000000004">
      <c r="A117" s="26"/>
      <c r="B117" s="36" t="s">
        <v>768</v>
      </c>
      <c r="C117" s="43">
        <v>5</v>
      </c>
      <c r="D117" s="73">
        <v>808971.15999999992</v>
      </c>
      <c r="E117" s="43">
        <v>3555.7955999999999</v>
      </c>
      <c r="F117" s="37"/>
      <c r="G117" s="36" t="s">
        <v>776</v>
      </c>
      <c r="H117" s="43">
        <v>1</v>
      </c>
      <c r="I117" s="73">
        <v>519404.75999999995</v>
      </c>
      <c r="J117" s="43">
        <v>2250.7939999999999</v>
      </c>
      <c r="K117" s="37"/>
      <c r="L117" s="28"/>
      <c r="M117" s="37"/>
      <c r="N117" s="37"/>
      <c r="O117" s="37"/>
      <c r="P117" s="3"/>
      <c r="Q117" s="3"/>
      <c r="R117" s="3"/>
      <c r="S117" s="3"/>
      <c r="T117" s="3"/>
      <c r="U117" s="3"/>
      <c r="V117" s="3"/>
      <c r="W117" s="3"/>
      <c r="X117" s="1"/>
      <c r="Y117" s="1"/>
      <c r="Z117" s="1"/>
      <c r="AA117" s="1"/>
      <c r="AB117" s="1"/>
      <c r="AC117" s="1"/>
    </row>
    <row r="118" spans="1:29" s="29" customFormat="1" x14ac:dyDescent="0.55000000000000004">
      <c r="A118" s="26"/>
      <c r="B118" s="36" t="s">
        <v>787</v>
      </c>
      <c r="C118" s="43">
        <v>4</v>
      </c>
      <c r="D118" s="73">
        <v>376639.28500000003</v>
      </c>
      <c r="E118" s="43">
        <v>1629.5894999999998</v>
      </c>
      <c r="F118" s="37"/>
      <c r="G118" s="36" t="s">
        <v>787</v>
      </c>
      <c r="H118" s="43">
        <v>1</v>
      </c>
      <c r="I118" s="73">
        <v>376639.38</v>
      </c>
      <c r="J118" s="43">
        <v>1631.252</v>
      </c>
      <c r="K118" s="37"/>
      <c r="L118" s="28"/>
      <c r="M118" s="37"/>
      <c r="N118" s="37"/>
      <c r="O118" s="37"/>
      <c r="P118" s="3"/>
      <c r="Q118" s="3"/>
      <c r="R118" s="3"/>
      <c r="S118" s="3"/>
      <c r="T118" s="3"/>
      <c r="U118" s="3"/>
      <c r="V118" s="3"/>
      <c r="W118" s="3"/>
      <c r="X118" s="1"/>
      <c r="Y118" s="1"/>
      <c r="Z118" s="1"/>
      <c r="AA118" s="1"/>
      <c r="AB118" s="1"/>
      <c r="AC118" s="1"/>
    </row>
    <row r="119" spans="1:29" s="29" customFormat="1" x14ac:dyDescent="0.55000000000000004">
      <c r="A119" s="26"/>
      <c r="B119" s="36" t="s">
        <v>786</v>
      </c>
      <c r="C119" s="43">
        <v>4</v>
      </c>
      <c r="D119" s="73">
        <v>426574.745</v>
      </c>
      <c r="E119" s="43">
        <v>1844.4655</v>
      </c>
      <c r="F119" s="37"/>
      <c r="G119" s="36" t="s">
        <v>777</v>
      </c>
      <c r="H119" s="43">
        <v>1</v>
      </c>
      <c r="I119" s="73">
        <v>485218.25999999995</v>
      </c>
      <c r="J119" s="43">
        <v>2102.6879999999996</v>
      </c>
      <c r="K119" s="37"/>
      <c r="L119" s="28"/>
      <c r="M119" s="37"/>
      <c r="N119" s="37"/>
      <c r="O119" s="37"/>
      <c r="P119" s="3"/>
      <c r="Q119" s="3"/>
      <c r="R119" s="3"/>
      <c r="S119" s="3"/>
      <c r="T119" s="3"/>
      <c r="U119" s="3"/>
      <c r="V119" s="3"/>
      <c r="W119" s="3"/>
      <c r="X119" s="1"/>
      <c r="Y119" s="1"/>
      <c r="Z119" s="1"/>
      <c r="AA119" s="1"/>
      <c r="AB119" s="1"/>
      <c r="AC119" s="1"/>
    </row>
    <row r="120" spans="1:29" s="29" customFormat="1" x14ac:dyDescent="0.55000000000000004">
      <c r="A120" s="26"/>
      <c r="B120" s="36" t="s">
        <v>782</v>
      </c>
      <c r="C120" s="43">
        <v>4</v>
      </c>
      <c r="D120" s="73">
        <v>983350</v>
      </c>
      <c r="E120" s="43">
        <v>4313.3264999999992</v>
      </c>
      <c r="F120" s="37"/>
      <c r="G120" s="36" t="s">
        <v>482</v>
      </c>
      <c r="H120" s="43">
        <v>1</v>
      </c>
      <c r="I120" s="73">
        <v>639000</v>
      </c>
      <c r="J120" s="43">
        <v>2768.1219999999998</v>
      </c>
      <c r="K120" s="37"/>
      <c r="L120" s="28"/>
      <c r="M120" s="37"/>
      <c r="N120" s="37"/>
      <c r="O120" s="37"/>
      <c r="P120" s="3"/>
      <c r="Q120" s="3"/>
      <c r="R120" s="3"/>
      <c r="S120" s="3"/>
      <c r="T120" s="3"/>
      <c r="U120" s="3"/>
      <c r="V120" s="3"/>
      <c r="W120" s="3"/>
      <c r="X120" s="1"/>
      <c r="Y120" s="1"/>
      <c r="Z120" s="1"/>
      <c r="AA120" s="1"/>
      <c r="AB120" s="1"/>
      <c r="AC120" s="1"/>
    </row>
    <row r="121" spans="1:29" s="29" customFormat="1" x14ac:dyDescent="0.55000000000000004">
      <c r="A121" s="26"/>
      <c r="B121" s="36" t="s">
        <v>776</v>
      </c>
      <c r="C121" s="43">
        <v>4</v>
      </c>
      <c r="D121" s="73">
        <v>519404.82</v>
      </c>
      <c r="E121" s="43">
        <v>2247.7674999999999</v>
      </c>
      <c r="F121" s="37"/>
      <c r="G121" s="36" t="s">
        <v>771</v>
      </c>
      <c r="H121" s="43">
        <v>1</v>
      </c>
      <c r="I121" s="73">
        <v>455323</v>
      </c>
      <c r="J121" s="43">
        <v>1973.3559999999998</v>
      </c>
      <c r="K121" s="37"/>
      <c r="L121" s="28"/>
      <c r="M121" s="37"/>
      <c r="N121" s="37"/>
      <c r="O121" s="37"/>
      <c r="P121" s="3"/>
      <c r="Q121" s="3"/>
      <c r="R121" s="3"/>
      <c r="S121" s="3"/>
      <c r="T121" s="3"/>
      <c r="U121" s="3"/>
      <c r="V121" s="3"/>
      <c r="W121" s="3"/>
      <c r="X121" s="1"/>
      <c r="Y121" s="1"/>
      <c r="Z121" s="1"/>
      <c r="AA121" s="1"/>
      <c r="AB121" s="1"/>
      <c r="AC121" s="1"/>
    </row>
    <row r="122" spans="1:29" s="29" customFormat="1" x14ac:dyDescent="0.55000000000000004">
      <c r="A122" s="26"/>
      <c r="B122" s="36" t="s">
        <v>777</v>
      </c>
      <c r="C122" s="43">
        <v>4</v>
      </c>
      <c r="D122" s="73">
        <v>470270.63</v>
      </c>
      <c r="E122" s="43">
        <v>2075.5700000000002</v>
      </c>
      <c r="F122" s="37"/>
      <c r="G122" s="36" t="s">
        <v>786</v>
      </c>
      <c r="H122" s="43">
        <v>0</v>
      </c>
      <c r="I122" s="73">
        <v>0</v>
      </c>
      <c r="J122" s="43">
        <v>0</v>
      </c>
      <c r="K122" s="37"/>
      <c r="L122" s="28"/>
      <c r="M122" s="37"/>
      <c r="N122" s="37"/>
      <c r="O122" s="37"/>
      <c r="P122" s="3"/>
      <c r="Q122" s="3"/>
      <c r="R122" s="3"/>
      <c r="S122" s="3"/>
      <c r="T122" s="3"/>
      <c r="U122" s="3"/>
      <c r="V122" s="3"/>
      <c r="W122" s="3"/>
      <c r="X122" s="1"/>
      <c r="Y122" s="1"/>
      <c r="Z122" s="1"/>
      <c r="AA122" s="1"/>
      <c r="AB122" s="1"/>
      <c r="AC122" s="1"/>
    </row>
    <row r="123" spans="1:29" s="29" customFormat="1" x14ac:dyDescent="0.55000000000000004">
      <c r="A123" s="26"/>
      <c r="B123" s="36" t="s">
        <v>792</v>
      </c>
      <c r="C123" s="43">
        <v>4</v>
      </c>
      <c r="D123" s="73">
        <v>445809.35499999998</v>
      </c>
      <c r="E123" s="43">
        <v>1936.3054999999997</v>
      </c>
      <c r="F123" s="37"/>
      <c r="G123" s="36" t="s">
        <v>173</v>
      </c>
      <c r="H123" s="43">
        <v>0</v>
      </c>
      <c r="I123" s="73">
        <v>0</v>
      </c>
      <c r="J123" s="43">
        <v>0</v>
      </c>
      <c r="K123" s="37"/>
      <c r="L123" s="28"/>
      <c r="M123" s="37"/>
      <c r="N123" s="37"/>
      <c r="O123" s="37"/>
      <c r="P123" s="3"/>
      <c r="Q123" s="3"/>
      <c r="R123" s="3"/>
      <c r="S123" s="3"/>
      <c r="T123" s="3"/>
      <c r="U123" s="3"/>
      <c r="V123" s="3"/>
      <c r="W123" s="3"/>
      <c r="X123" s="1"/>
      <c r="Y123" s="1"/>
      <c r="Z123" s="1"/>
      <c r="AA123" s="1"/>
      <c r="AB123" s="1"/>
      <c r="AC123" s="1"/>
    </row>
    <row r="124" spans="1:29" s="29" customFormat="1" x14ac:dyDescent="0.55000000000000004">
      <c r="A124" s="26"/>
      <c r="B124" s="36" t="s">
        <v>770</v>
      </c>
      <c r="C124" s="43">
        <v>2</v>
      </c>
      <c r="D124" s="73">
        <v>75734.14</v>
      </c>
      <c r="E124" s="43">
        <v>327.33699999999999</v>
      </c>
      <c r="F124" s="37"/>
      <c r="G124" s="36" t="s">
        <v>788</v>
      </c>
      <c r="H124" s="43">
        <v>0</v>
      </c>
      <c r="I124" s="73">
        <v>0</v>
      </c>
      <c r="J124" s="43">
        <v>0</v>
      </c>
      <c r="K124" s="37"/>
      <c r="L124" s="28"/>
      <c r="M124" s="37"/>
      <c r="N124" s="37"/>
      <c r="O124" s="37"/>
      <c r="P124" s="3"/>
      <c r="Q124" s="3"/>
      <c r="R124" s="3"/>
      <c r="S124" s="3"/>
      <c r="T124" s="3"/>
      <c r="U124" s="3"/>
      <c r="V124" s="3"/>
      <c r="W124" s="3"/>
      <c r="X124" s="1"/>
      <c r="Y124" s="1"/>
      <c r="Z124" s="1"/>
      <c r="AA124" s="1"/>
      <c r="AB124" s="1"/>
      <c r="AC124" s="1"/>
    </row>
    <row r="125" spans="1:29" s="29" customFormat="1" x14ac:dyDescent="0.55000000000000004">
      <c r="A125" s="26"/>
      <c r="B125" s="36" t="s">
        <v>781</v>
      </c>
      <c r="C125" s="43">
        <v>2</v>
      </c>
      <c r="D125" s="73">
        <v>213000</v>
      </c>
      <c r="E125" s="43">
        <v>920.13499999999999</v>
      </c>
      <c r="F125" s="37"/>
      <c r="G125" s="36" t="s">
        <v>772</v>
      </c>
      <c r="H125" s="43">
        <v>0</v>
      </c>
      <c r="I125" s="73">
        <v>0</v>
      </c>
      <c r="J125" s="43">
        <v>0</v>
      </c>
      <c r="K125" s="37"/>
      <c r="L125" s="28"/>
      <c r="M125" s="37"/>
      <c r="N125" s="37"/>
      <c r="O125" s="37"/>
      <c r="P125" s="3"/>
      <c r="Q125" s="3"/>
      <c r="R125" s="3"/>
      <c r="S125" s="3"/>
      <c r="T125" s="3"/>
      <c r="U125" s="3"/>
      <c r="V125" s="3"/>
      <c r="W125" s="3"/>
      <c r="X125" s="1"/>
      <c r="Y125" s="1"/>
      <c r="Z125" s="1"/>
      <c r="AA125" s="1"/>
      <c r="AB125" s="1"/>
      <c r="AC125" s="1"/>
    </row>
    <row r="126" spans="1:29" s="29" customFormat="1" x14ac:dyDescent="0.55000000000000004">
      <c r="A126" s="26"/>
      <c r="B126" s="36" t="s">
        <v>482</v>
      </c>
      <c r="C126" s="43">
        <v>1</v>
      </c>
      <c r="D126" s="73">
        <v>639000</v>
      </c>
      <c r="E126" s="43">
        <v>2768.1219999999998</v>
      </c>
      <c r="F126" s="37"/>
      <c r="G126" s="36" t="s">
        <v>779</v>
      </c>
      <c r="H126" s="43">
        <v>0</v>
      </c>
      <c r="I126" s="73">
        <v>0</v>
      </c>
      <c r="J126" s="43">
        <v>0</v>
      </c>
      <c r="K126" s="37"/>
      <c r="L126" s="28"/>
      <c r="M126" s="37"/>
      <c r="N126" s="37"/>
      <c r="O126" s="37"/>
      <c r="P126" s="3"/>
      <c r="Q126" s="3"/>
      <c r="R126" s="3"/>
      <c r="S126" s="3"/>
      <c r="T126" s="3"/>
      <c r="U126" s="3"/>
      <c r="V126" s="3"/>
      <c r="W126" s="3"/>
      <c r="X126" s="1"/>
      <c r="Y126" s="1"/>
      <c r="Z126" s="1"/>
      <c r="AA126" s="1"/>
      <c r="AB126" s="1"/>
      <c r="AC126" s="1"/>
    </row>
    <row r="127" spans="1:29" s="29" customFormat="1" x14ac:dyDescent="0.55000000000000004">
      <c r="A127" s="26"/>
      <c r="B127" s="36" t="s">
        <v>788</v>
      </c>
      <c r="C127" s="43">
        <v>1</v>
      </c>
      <c r="D127" s="73">
        <v>57903.34</v>
      </c>
      <c r="E127" s="43">
        <v>254.49199999999999</v>
      </c>
      <c r="F127" s="37"/>
      <c r="G127" s="36" t="s">
        <v>791</v>
      </c>
      <c r="H127" s="43">
        <v>0</v>
      </c>
      <c r="I127" s="73">
        <v>0</v>
      </c>
      <c r="J127" s="43">
        <v>0</v>
      </c>
      <c r="K127" s="37"/>
      <c r="L127" s="28"/>
      <c r="M127" s="37"/>
      <c r="N127" s="37"/>
      <c r="O127" s="37"/>
      <c r="P127" s="3"/>
      <c r="Q127" s="3"/>
      <c r="R127" s="3"/>
      <c r="S127" s="3"/>
      <c r="T127" s="3"/>
      <c r="U127" s="3"/>
      <c r="V127" s="3"/>
      <c r="W127" s="3"/>
      <c r="X127" s="1"/>
      <c r="Y127" s="1"/>
      <c r="Z127" s="1"/>
      <c r="AA127" s="1"/>
      <c r="AB127" s="1"/>
      <c r="AC127" s="1"/>
    </row>
    <row r="128" spans="1:29" s="29" customFormat="1" x14ac:dyDescent="0.55000000000000004">
      <c r="A128" s="26"/>
      <c r="B128" s="36" t="s">
        <v>771</v>
      </c>
      <c r="C128" s="43">
        <v>1</v>
      </c>
      <c r="D128" s="73">
        <v>455323</v>
      </c>
      <c r="E128" s="43">
        <v>1973.3559999999998</v>
      </c>
      <c r="F128" s="37"/>
      <c r="G128" s="36" t="s">
        <v>778</v>
      </c>
      <c r="H128" s="43">
        <v>0</v>
      </c>
      <c r="I128" s="73">
        <v>0</v>
      </c>
      <c r="J128" s="43">
        <v>0</v>
      </c>
      <c r="K128" s="37"/>
      <c r="L128" s="28"/>
      <c r="M128" s="37"/>
      <c r="N128" s="37"/>
      <c r="O128" s="37"/>
      <c r="P128" s="3"/>
      <c r="Q128" s="3"/>
      <c r="R128" s="3"/>
      <c r="S128" s="3"/>
      <c r="T128" s="3"/>
      <c r="U128" s="3"/>
      <c r="V128" s="3"/>
      <c r="W128" s="3"/>
      <c r="X128" s="1"/>
      <c r="Y128" s="1"/>
      <c r="Z128" s="1"/>
      <c r="AA128" s="1"/>
      <c r="AB128" s="1"/>
      <c r="AC128" s="1"/>
    </row>
    <row r="129" spans="1:29" s="29" customFormat="1" x14ac:dyDescent="0.55000000000000004">
      <c r="A129" s="26"/>
      <c r="B129" s="36" t="s">
        <v>775</v>
      </c>
      <c r="C129" s="43">
        <v>0</v>
      </c>
      <c r="D129" s="73">
        <v>0</v>
      </c>
      <c r="E129" s="43">
        <v>0</v>
      </c>
      <c r="F129" s="37"/>
      <c r="G129" s="36" t="s">
        <v>782</v>
      </c>
      <c r="H129" s="43">
        <v>0</v>
      </c>
      <c r="I129" s="73">
        <v>0</v>
      </c>
      <c r="J129" s="43">
        <v>0</v>
      </c>
      <c r="K129" s="37"/>
      <c r="L129" s="28"/>
      <c r="M129" s="37"/>
      <c r="N129" s="37"/>
      <c r="O129" s="37"/>
      <c r="P129" s="3"/>
      <c r="Q129" s="3"/>
      <c r="R129" s="3"/>
      <c r="S129" s="3"/>
      <c r="T129" s="3"/>
      <c r="U129" s="3"/>
      <c r="V129" s="3"/>
      <c r="W129" s="3"/>
      <c r="X129" s="1"/>
      <c r="Y129" s="1"/>
      <c r="Z129" s="1"/>
      <c r="AA129" s="1"/>
      <c r="AB129" s="1"/>
      <c r="AC129" s="1"/>
    </row>
    <row r="130" spans="1:29" s="29" customFormat="1" x14ac:dyDescent="0.55000000000000004">
      <c r="A130" s="26"/>
      <c r="B130" s="36" t="s">
        <v>778</v>
      </c>
      <c r="C130" s="43">
        <v>0</v>
      </c>
      <c r="D130" s="73">
        <v>0</v>
      </c>
      <c r="E130" s="43">
        <v>0</v>
      </c>
      <c r="F130" s="37"/>
      <c r="G130" s="36" t="s">
        <v>775</v>
      </c>
      <c r="H130" s="43">
        <v>0</v>
      </c>
      <c r="I130" s="73">
        <v>0</v>
      </c>
      <c r="J130" s="43">
        <v>0</v>
      </c>
      <c r="K130" s="37"/>
      <c r="L130" s="28"/>
      <c r="M130" s="37"/>
      <c r="N130" s="37"/>
      <c r="O130" s="37"/>
      <c r="P130" s="3"/>
      <c r="Q130" s="3"/>
      <c r="R130" s="3"/>
      <c r="S130" s="3"/>
      <c r="T130" s="3"/>
      <c r="U130" s="3"/>
      <c r="V130" s="3"/>
      <c r="W130" s="3"/>
      <c r="X130" s="1"/>
      <c r="Y130" s="1"/>
      <c r="Z130" s="1"/>
      <c r="AA130" s="1"/>
      <c r="AB130" s="1"/>
      <c r="AC130" s="1"/>
    </row>
    <row r="131" spans="1:29" s="29" customFormat="1" x14ac:dyDescent="0.55000000000000004">
      <c r="A131" s="26"/>
      <c r="B131" s="36" t="s">
        <v>772</v>
      </c>
      <c r="C131" s="43">
        <v>0</v>
      </c>
      <c r="D131" s="73">
        <v>0</v>
      </c>
      <c r="E131" s="43">
        <v>0</v>
      </c>
      <c r="F131" s="37"/>
      <c r="G131" s="36" t="s">
        <v>770</v>
      </c>
      <c r="H131" s="43">
        <v>0</v>
      </c>
      <c r="I131" s="73">
        <v>0</v>
      </c>
      <c r="J131" s="43">
        <v>0</v>
      </c>
      <c r="K131" s="37"/>
      <c r="L131" s="28"/>
      <c r="M131" s="37"/>
      <c r="N131" s="37"/>
      <c r="O131" s="37"/>
      <c r="P131" s="3"/>
      <c r="Q131" s="3"/>
      <c r="R131" s="3"/>
      <c r="S131" s="3"/>
      <c r="T131" s="3"/>
      <c r="U131" s="3"/>
      <c r="V131" s="3"/>
      <c r="W131" s="3"/>
      <c r="X131" s="1"/>
      <c r="Y131" s="1"/>
      <c r="Z131" s="1"/>
      <c r="AA131" s="1"/>
      <c r="AB131" s="1"/>
      <c r="AC131" s="1"/>
    </row>
    <row r="132" spans="1:29" s="29" customFormat="1" x14ac:dyDescent="0.55000000000000004">
      <c r="A132" s="26"/>
      <c r="B132" s="36" t="s">
        <v>173</v>
      </c>
      <c r="C132" s="43">
        <v>0</v>
      </c>
      <c r="D132" s="73">
        <v>0</v>
      </c>
      <c r="E132" s="43">
        <v>0</v>
      </c>
      <c r="F132" s="37"/>
      <c r="G132" s="36" t="s">
        <v>790</v>
      </c>
      <c r="H132" s="43">
        <v>0</v>
      </c>
      <c r="I132" s="73">
        <v>0</v>
      </c>
      <c r="J132" s="43">
        <v>0</v>
      </c>
      <c r="K132" s="37"/>
      <c r="L132" s="28"/>
      <c r="M132" s="37"/>
      <c r="N132" s="37"/>
      <c r="O132" s="37"/>
      <c r="P132" s="3"/>
      <c r="Q132" s="3"/>
      <c r="R132" s="3"/>
      <c r="S132" s="3"/>
      <c r="T132" s="3"/>
      <c r="U132" s="3"/>
      <c r="V132" s="3"/>
      <c r="W132" s="3"/>
      <c r="X132" s="1"/>
      <c r="Y132" s="1"/>
      <c r="Z132" s="1"/>
      <c r="AA132" s="1"/>
      <c r="AB132" s="1"/>
      <c r="AC132" s="1"/>
    </row>
    <row r="133" spans="1:29" s="29" customFormat="1" x14ac:dyDescent="0.55000000000000004">
      <c r="A133" s="26"/>
      <c r="B133" s="36" t="s">
        <v>784</v>
      </c>
      <c r="C133" s="43">
        <v>0</v>
      </c>
      <c r="D133" s="73">
        <v>0</v>
      </c>
      <c r="E133" s="43">
        <v>0</v>
      </c>
      <c r="F133" s="37"/>
      <c r="G133" s="36" t="s">
        <v>784</v>
      </c>
      <c r="H133" s="43">
        <v>0</v>
      </c>
      <c r="I133" s="73">
        <v>0</v>
      </c>
      <c r="J133" s="43">
        <v>0</v>
      </c>
      <c r="K133" s="37"/>
      <c r="L133" s="28"/>
      <c r="M133" s="37"/>
      <c r="N133" s="37"/>
      <c r="O133" s="37"/>
      <c r="P133" s="3"/>
      <c r="Q133" s="3"/>
      <c r="R133" s="3"/>
      <c r="S133" s="3"/>
      <c r="T133" s="3"/>
      <c r="U133" s="3"/>
      <c r="V133" s="3"/>
      <c r="W133" s="3"/>
      <c r="X133" s="1"/>
      <c r="Y133" s="1"/>
      <c r="Z133" s="1"/>
      <c r="AA133" s="1"/>
      <c r="AB133" s="1"/>
      <c r="AC133" s="1"/>
    </row>
    <row r="134" spans="1:29" s="29" customFormat="1" x14ac:dyDescent="0.55000000000000004">
      <c r="A134" s="26"/>
      <c r="B134" s="36" t="s">
        <v>785</v>
      </c>
      <c r="C134" s="43">
        <v>0</v>
      </c>
      <c r="D134" s="73">
        <v>0</v>
      </c>
      <c r="E134" s="43">
        <v>0</v>
      </c>
      <c r="F134" s="37"/>
      <c r="G134" s="36" t="s">
        <v>785</v>
      </c>
      <c r="H134" s="43">
        <v>0</v>
      </c>
      <c r="I134" s="73">
        <v>0</v>
      </c>
      <c r="J134" s="43">
        <v>0</v>
      </c>
      <c r="K134" s="37"/>
      <c r="L134" s="28"/>
      <c r="M134" s="37"/>
      <c r="N134" s="37"/>
      <c r="O134" s="37"/>
      <c r="P134" s="3"/>
      <c r="Q134" s="3"/>
      <c r="R134" s="3"/>
      <c r="S134" s="3"/>
      <c r="T134" s="3"/>
      <c r="U134" s="3"/>
      <c r="V134" s="3"/>
      <c r="W134" s="3"/>
      <c r="X134" s="1"/>
      <c r="Y134" s="1"/>
      <c r="Z134" s="1"/>
      <c r="AA134" s="1"/>
      <c r="AB134" s="1"/>
      <c r="AC134" s="1"/>
    </row>
    <row r="135" spans="1:29" s="29" customFormat="1" x14ac:dyDescent="0.55000000000000004">
      <c r="A135" s="26"/>
      <c r="B135" s="36" t="s">
        <v>779</v>
      </c>
      <c r="C135" s="43">
        <v>0</v>
      </c>
      <c r="D135" s="73">
        <v>0</v>
      </c>
      <c r="E135" s="43">
        <v>0</v>
      </c>
      <c r="F135" s="37"/>
      <c r="G135" s="36" t="s">
        <v>781</v>
      </c>
      <c r="H135" s="43">
        <v>0</v>
      </c>
      <c r="I135" s="73">
        <v>0</v>
      </c>
      <c r="J135" s="43">
        <v>0</v>
      </c>
      <c r="K135" s="37"/>
      <c r="L135" s="28"/>
      <c r="M135" s="37"/>
      <c r="N135" s="37"/>
      <c r="O135" s="37"/>
      <c r="P135" s="3"/>
      <c r="Q135" s="3"/>
      <c r="R135" s="3"/>
      <c r="S135" s="3"/>
      <c r="T135" s="3"/>
      <c r="U135" s="3"/>
      <c r="V135" s="3"/>
      <c r="W135" s="3"/>
      <c r="X135" s="1"/>
      <c r="Y135" s="1"/>
      <c r="Z135" s="1"/>
      <c r="AA135" s="1"/>
      <c r="AB135" s="1"/>
      <c r="AC135" s="1"/>
    </row>
    <row r="136" spans="1:29" s="29" customFormat="1" x14ac:dyDescent="0.55000000000000004">
      <c r="A136" s="26"/>
      <c r="B136" s="36" t="s">
        <v>780</v>
      </c>
      <c r="C136" s="43">
        <v>0</v>
      </c>
      <c r="D136" s="73">
        <v>0</v>
      </c>
      <c r="E136" s="43">
        <v>0</v>
      </c>
      <c r="F136" s="37"/>
      <c r="G136" s="36" t="s">
        <v>780</v>
      </c>
      <c r="H136" s="43">
        <v>0</v>
      </c>
      <c r="I136" s="73">
        <v>0</v>
      </c>
      <c r="J136" s="43">
        <v>0</v>
      </c>
      <c r="K136" s="37"/>
      <c r="L136" s="28"/>
      <c r="M136" s="37"/>
      <c r="N136" s="37"/>
      <c r="O136" s="37"/>
      <c r="P136" s="3"/>
      <c r="Q136" s="3"/>
      <c r="R136" s="3"/>
      <c r="S136" s="3"/>
      <c r="T136" s="3"/>
      <c r="U136" s="3"/>
      <c r="V136" s="3"/>
      <c r="W136" s="3"/>
      <c r="X136" s="1"/>
      <c r="Y136" s="1"/>
      <c r="Z136" s="1"/>
      <c r="AA136" s="1"/>
      <c r="AB136" s="1"/>
      <c r="AC136" s="1"/>
    </row>
    <row r="137" spans="1:29" s="29" customFormat="1" x14ac:dyDescent="0.55000000000000004">
      <c r="A137" s="26"/>
      <c r="B137" s="28"/>
      <c r="C137" s="28"/>
      <c r="D137" s="28"/>
      <c r="E137" s="28"/>
      <c r="F137" s="37"/>
      <c r="G137" s="37"/>
      <c r="H137" s="37"/>
      <c r="I137" s="37"/>
      <c r="J137" s="37"/>
      <c r="K137" s="37"/>
      <c r="L137" s="28"/>
      <c r="M137" s="37"/>
      <c r="N137" s="37"/>
      <c r="O137" s="37"/>
      <c r="P137" s="3"/>
      <c r="Q137" s="3"/>
      <c r="R137" s="3"/>
      <c r="S137" s="3"/>
      <c r="T137" s="3"/>
      <c r="U137" s="3"/>
      <c r="V137" s="3"/>
      <c r="W137" s="3"/>
      <c r="X137" s="1"/>
      <c r="Y137" s="1"/>
      <c r="Z137" s="1"/>
      <c r="AA137" s="1"/>
      <c r="AB137" s="1"/>
      <c r="AC137" s="1"/>
    </row>
    <row r="138" spans="1:29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2:29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2:29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2:29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2:29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2:29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2:29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2:29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2:29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2:29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2:29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2:29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2:29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2:29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2:29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2:29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2:29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2:29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2:29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2:29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2:29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2:29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2:29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2:29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2:29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2:29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2:29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2:29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2:29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2:29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2:29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2:29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2:29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2:29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2:29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2:29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2:29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2:29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2:29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2:29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2:29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2:29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2:29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2:29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2:29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2:29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2:29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2:29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2:29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2:29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2:29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2:29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2:29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2:29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2:29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2:29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2:29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2:29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2:29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2:29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2:29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2:29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2:29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2:29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2:29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2:29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2:29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2:29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2:29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2:29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2:29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2:29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2:29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2:29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2:29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2:29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2:29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2:29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2:29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2:29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2:29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2:29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2:29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2:29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2:29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2:29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2:29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2:29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2:29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2:29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2:29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2:29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2:29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2:29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2:29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2:29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2:29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2:29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2:29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2:29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2:29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2:29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2:29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2:29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2:29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2:29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2:29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2:29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2:29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2:29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2:29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2:29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2:29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2:29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2:29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2:29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2:29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2:29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2:29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2:29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2:29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2:29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2:29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2:29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2:29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2:29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2:29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2:29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2:29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2:29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2:29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2:29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2:29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2:29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2:29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2:29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2:29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2:29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2:29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2:29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2:29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2:29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2:29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2:29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2:29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2:29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2:29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2:29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2:29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2:29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2:29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2:29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2:29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2:29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2:29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2:29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2:29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2:29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2:29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2:29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2:29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2:29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2:29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2:29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2:29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2:29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2:29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2:29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2:29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2:29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2:29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2:29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2:29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2:29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2:29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2:29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2:29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2:29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2:29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2:29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2:29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2:29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2:29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2:29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2:29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2:29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2:29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2:29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2:29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2:29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2:29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2:29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2:29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2:29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2:29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2:29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2:29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2:29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2:29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2:29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2:29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2:29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2:29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2:29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2:29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2:29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2:29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2:29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2:29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2:29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2:29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2:29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2:29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2:29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2:29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2:29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2:29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2:29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2:29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2:29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2:29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2:29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2:29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2:29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2:29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2:29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2:29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2:29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2:29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2:29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2:29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2:29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2:29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2:29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2:29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2:29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2:29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2:29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2:29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2:29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2:29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2:29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2:29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2:29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2:29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2:29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2:29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2:29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2:29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2:29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2:29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2:29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2:29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2:29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2:29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2:29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2:29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2:29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2:29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2:29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2:29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2:29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2:29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2:29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2:29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2:29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2:29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2:29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2:29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2:29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2:29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2:29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2:29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2:29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2:29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2:29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2:29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2:29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2:29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2:29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2:29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2:29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2:29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2:29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2:29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2:29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2:29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2:29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2:29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2:29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2:29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2:29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2:29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2:29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2:29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2:29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2:29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2:29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2:29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2:29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2:29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2:29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2:29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2:29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2:29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2:29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2:29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2:29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2:29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2:29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2:29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2:29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2:29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2:29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2:29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2:29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2:29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2:29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2:29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2:29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2:29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2:29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2:29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2:29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2:29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2:29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2:29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2:29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2:29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2:29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2:29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2:29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2:29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2:29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2:29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2:29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2:29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2:29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2:29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2:29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2:29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2:29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2:29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2:29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2:29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2:29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2:29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2:29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2:29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2:29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2:29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2:29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2:29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2:29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2:29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2:29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2:29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2:29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2:29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2:29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2:29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2:29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2:29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2:29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2:29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2:29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2:29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2:29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2:29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2:29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2:29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2:29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2:29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2:29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2:29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2:29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2:29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2:29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2:29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2:29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2:29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2:29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2:29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2:29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2:29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2:29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2:29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2:29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2:29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2:29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2:29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2:29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2:29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2:29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2:29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2:29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2:29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2:29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2:29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2:29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2:29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2:29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2:29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2:29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2:29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2:29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2:29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2:29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2:29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2:29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2:29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2:29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2:29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2:29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2:29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2:29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2:29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2:29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2:29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2:29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2:29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2:29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2:29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2:29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2:29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2:29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2:29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2:29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2:29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2:29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2:29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2:29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2:29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2:29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2:29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2:29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2:29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2:29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2:29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2:29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2:29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2:29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2:29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2:29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2:29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2:29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2:29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2:29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2:29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2:29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2:29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2:29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2:29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2:29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2:29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2:29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2:29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2:29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2:29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2:29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2:29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2:29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2:29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2:29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2:29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2:29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2:29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2:29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2:29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2:29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2:29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2:29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2:29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2:29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2:29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2:29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2:29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2:29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2:29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2:29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2:29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2:29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2:29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2:29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2:29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2:29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2:29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2:29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2:29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2:29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2:29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2:29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2:29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2:29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2:29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2:29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2:29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2:29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2:29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2:29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2:29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2:29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2:29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2:29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2:29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2:29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2:29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2:29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2:29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2:29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2:29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2:29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2:29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2:29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2:29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2:29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2:29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2:29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2:29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2:29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2:29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2:29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2:29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2:29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2:29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2:29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2:29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2:29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2:29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2:29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2:29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2:29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2:29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2:29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2:29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2:29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2:29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2:29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2:29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2:29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2:29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2:29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2:29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2:29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2:29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2:29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2:29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2:29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2:29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2:29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2:29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2:29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2:29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2:29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2:29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2:29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2:29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2:29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2:29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2:29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2:29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2:29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2:29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2:29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2:29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2:29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2:29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2:29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2:29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2:29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2:29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2:29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2:29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2:29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2:29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2:29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2:29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2:29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2:29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2:29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2:29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2:29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2:29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2:29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2:29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2:29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2:29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2:29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2:29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2:29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2:29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2:29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2:29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2:29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2:29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2:29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2:29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2:29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2:29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2:29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2:29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2:29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2:29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2:29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2:29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2:29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2:29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2:29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2:29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2:29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2:29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2:29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2:29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2:29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2:29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2:29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2:29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2:29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2:29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2:29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2:29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2:29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2:29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2:29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2:29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2:29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2:29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2:29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2:29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2:29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2:29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2:29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2:29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2:29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2:29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2:29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2:29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2:29" s="26" customFormat="1" x14ac:dyDescent="0.55000000000000004">
      <c r="B781" s="37"/>
      <c r="C781" s="37"/>
      <c r="D781" s="37"/>
      <c r="E781" s="37"/>
      <c r="F781" s="16"/>
      <c r="G781" s="37"/>
      <c r="H781" s="44"/>
      <c r="I781" s="38"/>
      <c r="J781" s="70"/>
      <c r="K781" s="70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2:29" s="26" customFormat="1" x14ac:dyDescent="0.55000000000000004">
      <c r="B782" s="37"/>
      <c r="C782" s="37"/>
      <c r="D782" s="37"/>
      <c r="E782" s="37"/>
      <c r="F782" s="16"/>
      <c r="G782" s="37"/>
      <c r="H782" s="44"/>
      <c r="I782" s="38"/>
      <c r="J782" s="70"/>
      <c r="K782" s="70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2:29" s="26" customFormat="1" x14ac:dyDescent="0.55000000000000004">
      <c r="B783" s="37"/>
      <c r="C783" s="37"/>
      <c r="D783" s="37"/>
      <c r="E783" s="37"/>
      <c r="F783" s="16"/>
      <c r="G783" s="37"/>
      <c r="H783" s="44"/>
      <c r="I783" s="38"/>
      <c r="J783" s="70"/>
      <c r="K783" s="70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2:29" s="26" customFormat="1" x14ac:dyDescent="0.55000000000000004">
      <c r="B784" s="37"/>
      <c r="C784" s="37"/>
      <c r="D784" s="37"/>
      <c r="E784" s="37"/>
      <c r="F784" s="16"/>
      <c r="G784" s="37"/>
      <c r="H784" s="44"/>
      <c r="I784" s="38"/>
      <c r="J784" s="70"/>
      <c r="K784" s="70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:29" s="26" customFormat="1" x14ac:dyDescent="0.55000000000000004">
      <c r="B785" s="37"/>
      <c r="C785" s="37"/>
      <c r="D785" s="37"/>
      <c r="E785" s="37"/>
      <c r="F785" s="16"/>
      <c r="G785" s="37"/>
      <c r="H785" s="44"/>
      <c r="I785" s="38"/>
      <c r="J785" s="70"/>
      <c r="K785" s="70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:29" s="26" customFormat="1" x14ac:dyDescent="0.55000000000000004">
      <c r="B786" s="37"/>
      <c r="C786" s="37"/>
      <c r="D786" s="37"/>
      <c r="E786" s="37"/>
      <c r="F786" s="16"/>
      <c r="G786" s="37"/>
      <c r="H786" s="44"/>
      <c r="I786" s="38"/>
      <c r="J786" s="70"/>
      <c r="K786" s="70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:29" s="26" customFormat="1" x14ac:dyDescent="0.55000000000000004">
      <c r="B787" s="37"/>
      <c r="C787" s="37"/>
      <c r="D787" s="37"/>
      <c r="E787" s="37"/>
      <c r="F787" s="16"/>
      <c r="G787" s="37"/>
      <c r="H787" s="44"/>
      <c r="I787" s="38"/>
      <c r="J787" s="70"/>
      <c r="K787" s="70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:29" s="26" customFormat="1" x14ac:dyDescent="0.55000000000000004">
      <c r="B788" s="37"/>
      <c r="C788" s="37"/>
      <c r="D788" s="37"/>
      <c r="E788" s="37"/>
      <c r="F788" s="16"/>
      <c r="G788" s="37"/>
      <c r="H788" s="44"/>
      <c r="I788" s="38"/>
      <c r="J788" s="70"/>
      <c r="K788" s="70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:29" s="26" customFormat="1" x14ac:dyDescent="0.55000000000000004">
      <c r="B789" s="37"/>
      <c r="C789" s="37"/>
      <c r="D789" s="37"/>
      <c r="E789" s="37"/>
      <c r="F789" s="16"/>
      <c r="G789" s="37"/>
      <c r="H789" s="44"/>
      <c r="I789" s="38"/>
      <c r="J789" s="70"/>
      <c r="K789" s="70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:29" s="70" customFormat="1" x14ac:dyDescent="0.55000000000000004">
      <c r="A790" s="26"/>
      <c r="B790" s="37"/>
      <c r="C790" s="37"/>
      <c r="D790" s="37"/>
      <c r="E790" s="37"/>
      <c r="F790" s="16"/>
      <c r="G790" s="37"/>
      <c r="H790" s="44"/>
      <c r="I790" s="38"/>
      <c r="L790" s="26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:29" s="70" customFormat="1" x14ac:dyDescent="0.55000000000000004">
      <c r="A791" s="26"/>
      <c r="B791" s="37"/>
      <c r="C791" s="37"/>
      <c r="D791" s="37"/>
      <c r="E791" s="37"/>
      <c r="F791" s="16"/>
      <c r="G791" s="37"/>
      <c r="H791" s="44"/>
      <c r="I791" s="38"/>
      <c r="L791" s="26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:29" s="70" customFormat="1" x14ac:dyDescent="0.55000000000000004">
      <c r="A792" s="26"/>
      <c r="B792" s="37"/>
      <c r="C792" s="37"/>
      <c r="D792" s="37"/>
      <c r="E792" s="37"/>
      <c r="F792" s="16"/>
      <c r="G792" s="37"/>
      <c r="H792" s="44"/>
      <c r="I792" s="38"/>
      <c r="L792" s="26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:29" s="70" customFormat="1" x14ac:dyDescent="0.55000000000000004">
      <c r="A793" s="26"/>
      <c r="B793" s="37"/>
      <c r="C793" s="37"/>
      <c r="D793" s="37"/>
      <c r="E793" s="37"/>
      <c r="F793" s="16"/>
      <c r="G793" s="37"/>
      <c r="H793" s="44"/>
      <c r="I793" s="38"/>
      <c r="L793" s="26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:29" s="70" customFormat="1" x14ac:dyDescent="0.55000000000000004">
      <c r="A794" s="26"/>
      <c r="B794" s="37"/>
      <c r="C794" s="37"/>
      <c r="D794" s="37"/>
      <c r="E794" s="37"/>
      <c r="F794" s="16"/>
      <c r="G794" s="37"/>
      <c r="H794" s="44"/>
      <c r="I794" s="38"/>
      <c r="L794" s="26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:29" s="70" customFormat="1" x14ac:dyDescent="0.55000000000000004">
      <c r="A795" s="26"/>
      <c r="B795" s="37"/>
      <c r="C795" s="37"/>
      <c r="D795" s="37"/>
      <c r="E795" s="37"/>
      <c r="F795" s="16"/>
      <c r="G795" s="37"/>
      <c r="H795" s="44"/>
      <c r="I795" s="38"/>
      <c r="L795" s="26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1:29" s="70" customFormat="1" x14ac:dyDescent="0.55000000000000004">
      <c r="A796" s="26"/>
      <c r="B796" s="37"/>
      <c r="C796" s="37"/>
      <c r="D796" s="37"/>
      <c r="E796" s="37"/>
      <c r="F796" s="16"/>
      <c r="G796" s="37"/>
      <c r="H796" s="44"/>
      <c r="I796" s="38"/>
      <c r="L796" s="26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1:29" s="70" customFormat="1" x14ac:dyDescent="0.55000000000000004">
      <c r="A797" s="26"/>
      <c r="B797" s="37"/>
      <c r="C797" s="37"/>
      <c r="D797" s="37"/>
      <c r="E797" s="37"/>
      <c r="F797" s="16"/>
      <c r="G797" s="37"/>
      <c r="H797" s="44"/>
      <c r="I797" s="38"/>
      <c r="L797" s="26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1:29" s="70" customFormat="1" x14ac:dyDescent="0.55000000000000004">
      <c r="A798" s="26"/>
      <c r="B798" s="37"/>
      <c r="C798" s="37"/>
      <c r="D798" s="37"/>
      <c r="E798" s="37"/>
      <c r="F798" s="16"/>
      <c r="G798" s="37"/>
      <c r="H798" s="44"/>
      <c r="I798" s="38"/>
      <c r="L798" s="26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:29" s="70" customFormat="1" x14ac:dyDescent="0.55000000000000004">
      <c r="A799" s="26"/>
      <c r="B799" s="37"/>
      <c r="C799" s="37"/>
      <c r="D799" s="37"/>
      <c r="E799" s="37"/>
      <c r="F799" s="16"/>
      <c r="G799" s="37"/>
      <c r="H799" s="44"/>
      <c r="I799" s="38"/>
      <c r="L799" s="26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:29" s="70" customFormat="1" x14ac:dyDescent="0.55000000000000004">
      <c r="A800" s="26"/>
      <c r="B800" s="37"/>
      <c r="C800" s="37"/>
      <c r="D800" s="37"/>
      <c r="E800" s="37"/>
      <c r="F800" s="16"/>
      <c r="G800" s="37"/>
      <c r="H800" s="44"/>
      <c r="I800" s="38"/>
      <c r="L800" s="26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:29" s="70" customFormat="1" x14ac:dyDescent="0.55000000000000004">
      <c r="A801" s="26"/>
      <c r="B801" s="37"/>
      <c r="C801" s="37"/>
      <c r="D801" s="37"/>
      <c r="E801" s="37"/>
      <c r="F801" s="16"/>
      <c r="G801" s="37"/>
      <c r="H801" s="44"/>
      <c r="I801" s="38"/>
      <c r="L801" s="26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:29" s="70" customFormat="1" x14ac:dyDescent="0.55000000000000004">
      <c r="A802" s="26"/>
      <c r="B802" s="37"/>
      <c r="C802" s="37"/>
      <c r="D802" s="37"/>
      <c r="E802" s="37"/>
      <c r="F802" s="16"/>
      <c r="G802" s="37"/>
      <c r="H802" s="44"/>
      <c r="I802" s="38"/>
      <c r="L802" s="26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:29" s="70" customFormat="1" x14ac:dyDescent="0.55000000000000004">
      <c r="A803" s="26"/>
      <c r="B803" s="37"/>
      <c r="C803" s="37"/>
      <c r="D803" s="37"/>
      <c r="E803" s="37"/>
      <c r="F803" s="16"/>
      <c r="G803" s="37"/>
      <c r="H803" s="44"/>
      <c r="I803" s="38"/>
      <c r="L803" s="26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1:29" s="70" customFormat="1" x14ac:dyDescent="0.55000000000000004">
      <c r="A804" s="26"/>
      <c r="B804" s="37"/>
      <c r="C804" s="37"/>
      <c r="D804" s="37"/>
      <c r="E804" s="37"/>
      <c r="F804" s="16"/>
      <c r="G804" s="37"/>
      <c r="H804" s="44"/>
      <c r="I804" s="38"/>
      <c r="L804" s="26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:29" s="70" customFormat="1" x14ac:dyDescent="0.55000000000000004">
      <c r="A805" s="26"/>
      <c r="B805" s="37"/>
      <c r="C805" s="37"/>
      <c r="D805" s="37"/>
      <c r="E805" s="37"/>
      <c r="F805" s="16"/>
      <c r="G805" s="37"/>
      <c r="H805" s="44"/>
      <c r="I805" s="38"/>
      <c r="L805" s="26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:29" s="70" customFormat="1" x14ac:dyDescent="0.55000000000000004">
      <c r="A806" s="26"/>
      <c r="B806" s="37"/>
      <c r="C806" s="37"/>
      <c r="D806" s="37"/>
      <c r="E806" s="37"/>
      <c r="F806" s="16"/>
      <c r="G806" s="37"/>
      <c r="H806" s="44"/>
      <c r="I806" s="38"/>
      <c r="L806" s="26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:29" s="70" customFormat="1" x14ac:dyDescent="0.55000000000000004">
      <c r="A807" s="26"/>
      <c r="B807" s="37"/>
      <c r="C807" s="37"/>
      <c r="D807" s="37"/>
      <c r="E807" s="37"/>
      <c r="F807" s="16"/>
      <c r="G807" s="37"/>
      <c r="H807" s="44"/>
      <c r="I807" s="38"/>
      <c r="L807" s="26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:29" s="70" customFormat="1" x14ac:dyDescent="0.55000000000000004">
      <c r="A808" s="26"/>
      <c r="B808" s="37"/>
      <c r="C808" s="37"/>
      <c r="D808" s="37"/>
      <c r="E808" s="37"/>
      <c r="F808" s="16"/>
      <c r="G808" s="37"/>
      <c r="H808" s="44"/>
      <c r="I808" s="38"/>
      <c r="L808" s="26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:29" s="70" customFormat="1" x14ac:dyDescent="0.55000000000000004">
      <c r="A809" s="26"/>
      <c r="B809" s="37"/>
      <c r="C809" s="37"/>
      <c r="D809" s="37"/>
      <c r="E809" s="37"/>
      <c r="F809" s="16"/>
      <c r="G809" s="37"/>
      <c r="H809" s="44"/>
      <c r="I809" s="38"/>
      <c r="L809" s="26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:29" s="70" customFormat="1" x14ac:dyDescent="0.55000000000000004">
      <c r="A810" s="26"/>
      <c r="B810" s="37"/>
      <c r="C810" s="37"/>
      <c r="D810" s="37"/>
      <c r="E810" s="37"/>
      <c r="F810" s="16"/>
      <c r="G810" s="37"/>
      <c r="H810" s="44"/>
      <c r="I810" s="38"/>
      <c r="L810" s="26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:29" s="70" customFormat="1" x14ac:dyDescent="0.55000000000000004">
      <c r="A811" s="26"/>
      <c r="B811" s="37"/>
      <c r="C811" s="37"/>
      <c r="D811" s="37"/>
      <c r="E811" s="37"/>
      <c r="F811" s="16"/>
      <c r="G811" s="37"/>
      <c r="H811" s="44"/>
      <c r="I811" s="38"/>
      <c r="L811" s="26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:29" s="70" customFormat="1" x14ac:dyDescent="0.55000000000000004">
      <c r="A812" s="26"/>
      <c r="B812" s="37"/>
      <c r="C812" s="37"/>
      <c r="D812" s="37"/>
      <c r="E812" s="37"/>
      <c r="F812" s="16"/>
      <c r="G812" s="37"/>
      <c r="H812" s="44"/>
      <c r="I812" s="38"/>
      <c r="L812" s="26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:29" s="70" customFormat="1" x14ac:dyDescent="0.55000000000000004">
      <c r="A813" s="26"/>
      <c r="B813" s="37"/>
      <c r="C813" s="37"/>
      <c r="D813" s="37"/>
      <c r="E813" s="37"/>
      <c r="F813" s="16"/>
      <c r="G813" s="37"/>
      <c r="H813" s="44"/>
      <c r="I813" s="38"/>
      <c r="L813" s="26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:29" s="70" customFormat="1" x14ac:dyDescent="0.55000000000000004">
      <c r="A814" s="26"/>
      <c r="B814" s="37"/>
      <c r="C814" s="37"/>
      <c r="D814" s="37"/>
      <c r="E814" s="37"/>
      <c r="F814" s="16"/>
      <c r="G814" s="37"/>
      <c r="H814" s="44"/>
      <c r="I814" s="38"/>
      <c r="L814" s="26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:29" s="70" customFormat="1" x14ac:dyDescent="0.55000000000000004">
      <c r="A815" s="26"/>
      <c r="B815" s="37"/>
      <c r="C815" s="37"/>
      <c r="D815" s="37"/>
      <c r="E815" s="37"/>
      <c r="F815" s="16"/>
      <c r="G815" s="37"/>
      <c r="H815" s="44"/>
      <c r="I815" s="38"/>
      <c r="L815" s="26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:29" s="70" customFormat="1" x14ac:dyDescent="0.55000000000000004">
      <c r="A816" s="26"/>
      <c r="B816" s="37"/>
      <c r="C816" s="37"/>
      <c r="D816" s="37"/>
      <c r="E816" s="37"/>
      <c r="F816" s="16"/>
      <c r="G816" s="37"/>
      <c r="H816" s="44"/>
      <c r="I816" s="38"/>
      <c r="L816" s="26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1:29" s="70" customFormat="1" x14ac:dyDescent="0.55000000000000004">
      <c r="A817" s="26"/>
      <c r="B817" s="37"/>
      <c r="C817" s="37"/>
      <c r="D817" s="37"/>
      <c r="E817" s="37"/>
      <c r="F817" s="16"/>
      <c r="G817" s="37"/>
      <c r="H817" s="44"/>
      <c r="I817" s="38"/>
      <c r="L817" s="26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1:29" s="70" customFormat="1" x14ac:dyDescent="0.55000000000000004">
      <c r="A818" s="26"/>
      <c r="B818" s="37"/>
      <c r="C818" s="37"/>
      <c r="D818" s="37"/>
      <c r="E818" s="37"/>
      <c r="F818" s="16"/>
      <c r="G818" s="37"/>
      <c r="H818" s="44"/>
      <c r="I818" s="38"/>
      <c r="L818" s="26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1:29" s="70" customFormat="1" x14ac:dyDescent="0.55000000000000004">
      <c r="A819" s="26"/>
      <c r="B819" s="37"/>
      <c r="C819" s="37"/>
      <c r="D819" s="37"/>
      <c r="E819" s="37"/>
      <c r="F819" s="16"/>
      <c r="G819" s="37"/>
      <c r="H819" s="44"/>
      <c r="I819" s="38"/>
      <c r="L819" s="26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1:29" s="70" customFormat="1" x14ac:dyDescent="0.55000000000000004">
      <c r="A820" s="26"/>
      <c r="B820" s="37"/>
      <c r="C820" s="37"/>
      <c r="D820" s="37"/>
      <c r="E820" s="37"/>
      <c r="F820" s="16"/>
      <c r="G820" s="37"/>
      <c r="H820" s="44"/>
      <c r="I820" s="38"/>
      <c r="L820" s="26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1:29" s="70" customFormat="1" x14ac:dyDescent="0.55000000000000004">
      <c r="A821" s="26"/>
      <c r="B821" s="37"/>
      <c r="C821" s="37"/>
      <c r="D821" s="37"/>
      <c r="E821" s="37"/>
      <c r="F821" s="16"/>
      <c r="G821" s="37"/>
      <c r="H821" s="44"/>
      <c r="I821" s="38"/>
      <c r="L821" s="26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:29" s="70" customFormat="1" x14ac:dyDescent="0.55000000000000004">
      <c r="A822" s="26"/>
      <c r="B822" s="37"/>
      <c r="C822" s="37"/>
      <c r="D822" s="37"/>
      <c r="E822" s="37"/>
      <c r="F822" s="16"/>
      <c r="G822" s="37"/>
      <c r="H822" s="44"/>
      <c r="I822" s="38"/>
      <c r="L822" s="26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:29" s="70" customFormat="1" x14ac:dyDescent="0.55000000000000004">
      <c r="A823" s="26"/>
      <c r="B823" s="37"/>
      <c r="C823" s="37"/>
      <c r="D823" s="37"/>
      <c r="E823" s="37"/>
      <c r="F823" s="16"/>
      <c r="G823" s="37"/>
      <c r="H823" s="44"/>
      <c r="I823" s="38"/>
      <c r="L823" s="26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:29" s="70" customFormat="1" x14ac:dyDescent="0.55000000000000004">
      <c r="A824" s="26"/>
      <c r="B824" s="37"/>
      <c r="C824" s="37"/>
      <c r="D824" s="37"/>
      <c r="E824" s="37"/>
      <c r="F824" s="16"/>
      <c r="G824" s="37"/>
      <c r="H824" s="44"/>
      <c r="I824" s="38"/>
      <c r="L824" s="26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:29" s="70" customFormat="1" x14ac:dyDescent="0.55000000000000004">
      <c r="A825" s="26"/>
      <c r="B825" s="37"/>
      <c r="C825" s="37"/>
      <c r="D825" s="37"/>
      <c r="E825" s="37"/>
      <c r="F825" s="16"/>
      <c r="G825" s="37"/>
      <c r="H825" s="44"/>
      <c r="I825" s="38"/>
      <c r="L825" s="26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:29" s="70" customFormat="1" x14ac:dyDescent="0.55000000000000004">
      <c r="A826" s="26"/>
      <c r="B826" s="37"/>
      <c r="C826" s="37"/>
      <c r="D826" s="37"/>
      <c r="E826" s="37"/>
      <c r="F826" s="16"/>
      <c r="G826" s="37"/>
      <c r="H826" s="44"/>
      <c r="I826" s="38"/>
      <c r="L826" s="26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:29" s="70" customFormat="1" x14ac:dyDescent="0.55000000000000004">
      <c r="A827" s="26"/>
      <c r="B827" s="37"/>
      <c r="C827" s="37"/>
      <c r="D827" s="37"/>
      <c r="E827" s="37"/>
      <c r="F827" s="16"/>
      <c r="G827" s="37"/>
      <c r="H827" s="44"/>
      <c r="I827" s="38"/>
      <c r="L827" s="26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:29" s="70" customFormat="1" x14ac:dyDescent="0.55000000000000004">
      <c r="A828" s="26"/>
      <c r="B828" s="37"/>
      <c r="C828" s="37"/>
      <c r="D828" s="37"/>
      <c r="E828" s="37"/>
      <c r="F828" s="16"/>
      <c r="G828" s="37"/>
      <c r="H828" s="44"/>
      <c r="I828" s="38"/>
      <c r="L828" s="26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:29" s="70" customFormat="1" x14ac:dyDescent="0.55000000000000004">
      <c r="A829" s="26"/>
      <c r="B829" s="37"/>
      <c r="C829" s="37"/>
      <c r="D829" s="37"/>
      <c r="E829" s="37"/>
      <c r="F829" s="16"/>
      <c r="G829" s="37"/>
      <c r="H829" s="44"/>
      <c r="I829" s="38"/>
      <c r="L829" s="26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:29" s="70" customFormat="1" x14ac:dyDescent="0.55000000000000004">
      <c r="A830" s="26"/>
      <c r="B830" s="37"/>
      <c r="C830" s="37"/>
      <c r="D830" s="37"/>
      <c r="E830" s="37"/>
      <c r="F830" s="16"/>
      <c r="G830" s="37"/>
      <c r="H830" s="44"/>
      <c r="I830" s="38"/>
      <c r="L830" s="26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:29" s="70" customFormat="1" x14ac:dyDescent="0.55000000000000004">
      <c r="A831" s="26"/>
      <c r="B831" s="37"/>
      <c r="C831" s="37"/>
      <c r="D831" s="37"/>
      <c r="E831" s="37"/>
      <c r="F831" s="16"/>
      <c r="G831" s="37"/>
      <c r="H831" s="44"/>
      <c r="I831" s="38"/>
      <c r="L831" s="26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:29" s="70" customFormat="1" x14ac:dyDescent="0.55000000000000004">
      <c r="A832" s="26"/>
      <c r="B832" s="37"/>
      <c r="C832" s="37"/>
      <c r="D832" s="37"/>
      <c r="E832" s="37"/>
      <c r="F832" s="16"/>
      <c r="G832" s="37"/>
      <c r="H832" s="44"/>
      <c r="I832" s="38"/>
      <c r="L832" s="26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:29" s="70" customFormat="1" x14ac:dyDescent="0.55000000000000004">
      <c r="A833" s="26"/>
      <c r="B833" s="37"/>
      <c r="C833" s="37"/>
      <c r="D833" s="37"/>
      <c r="E833" s="37"/>
      <c r="F833" s="16"/>
      <c r="G833" s="37"/>
      <c r="H833" s="44"/>
      <c r="I833" s="38"/>
      <c r="L833" s="26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:29" s="70" customFormat="1" x14ac:dyDescent="0.55000000000000004">
      <c r="A834" s="26"/>
      <c r="B834" s="37"/>
      <c r="C834" s="37"/>
      <c r="D834" s="37"/>
      <c r="E834" s="37"/>
      <c r="F834" s="16"/>
      <c r="G834" s="37"/>
      <c r="H834" s="44"/>
      <c r="I834" s="38"/>
      <c r="L834" s="26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:29" s="70" customFormat="1" x14ac:dyDescent="0.55000000000000004">
      <c r="A835" s="26"/>
      <c r="B835" s="37"/>
      <c r="C835" s="37"/>
      <c r="D835" s="37"/>
      <c r="E835" s="37"/>
      <c r="F835" s="16"/>
      <c r="G835" s="37"/>
      <c r="H835" s="44"/>
      <c r="I835" s="38"/>
      <c r="L835" s="26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:29" s="70" customFormat="1" x14ac:dyDescent="0.55000000000000004">
      <c r="A836" s="26"/>
      <c r="B836" s="37"/>
      <c r="C836" s="37"/>
      <c r="D836" s="37"/>
      <c r="E836" s="37"/>
      <c r="F836" s="16"/>
      <c r="G836" s="37"/>
      <c r="H836" s="44"/>
      <c r="I836" s="38"/>
      <c r="L836" s="26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:29" s="70" customFormat="1" x14ac:dyDescent="0.55000000000000004">
      <c r="A837" s="26"/>
      <c r="B837" s="37"/>
      <c r="C837" s="37"/>
      <c r="D837" s="37"/>
      <c r="E837" s="37"/>
      <c r="F837" s="16"/>
      <c r="G837" s="37"/>
      <c r="H837" s="44"/>
      <c r="I837" s="38"/>
      <c r="L837" s="26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:29" s="70" customFormat="1" x14ac:dyDescent="0.55000000000000004">
      <c r="A838" s="26"/>
      <c r="B838" s="37"/>
      <c r="C838" s="37"/>
      <c r="D838" s="37"/>
      <c r="E838" s="37"/>
      <c r="F838" s="16"/>
      <c r="G838" s="37"/>
      <c r="H838" s="44"/>
      <c r="I838" s="38"/>
      <c r="L838" s="26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:29" s="70" customFormat="1" x14ac:dyDescent="0.55000000000000004">
      <c r="A839" s="26"/>
      <c r="B839" s="37"/>
      <c r="C839" s="37"/>
      <c r="D839" s="37"/>
      <c r="E839" s="37"/>
      <c r="F839" s="16"/>
      <c r="G839" s="37"/>
      <c r="H839" s="44"/>
      <c r="I839" s="38"/>
      <c r="L839" s="26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:29" s="70" customFormat="1" x14ac:dyDescent="0.55000000000000004">
      <c r="A840" s="26"/>
      <c r="B840" s="37"/>
      <c r="C840" s="37"/>
      <c r="D840" s="37"/>
      <c r="E840" s="37"/>
      <c r="F840" s="16"/>
      <c r="G840" s="37"/>
      <c r="H840" s="44"/>
      <c r="I840" s="38"/>
      <c r="L840" s="26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:29" s="70" customFormat="1" x14ac:dyDescent="0.55000000000000004">
      <c r="A841" s="26"/>
      <c r="B841" s="37"/>
      <c r="C841" s="37"/>
      <c r="D841" s="37"/>
      <c r="E841" s="37"/>
      <c r="F841" s="16"/>
      <c r="G841" s="37"/>
      <c r="H841" s="44"/>
      <c r="I841" s="38"/>
      <c r="L841" s="26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:29" s="70" customFormat="1" x14ac:dyDescent="0.55000000000000004">
      <c r="A842" s="26"/>
      <c r="B842" s="37"/>
      <c r="C842" s="37"/>
      <c r="D842" s="37"/>
      <c r="E842" s="37"/>
      <c r="F842" s="16"/>
      <c r="G842" s="37"/>
      <c r="H842" s="44"/>
      <c r="I842" s="38"/>
      <c r="L842" s="26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:29" s="70" customFormat="1" x14ac:dyDescent="0.55000000000000004">
      <c r="A843" s="26"/>
      <c r="B843" s="37"/>
      <c r="C843" s="37"/>
      <c r="D843" s="37"/>
      <c r="E843" s="37"/>
      <c r="F843" s="16"/>
      <c r="G843" s="37"/>
      <c r="H843" s="44"/>
      <c r="I843" s="38"/>
      <c r="L843" s="26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:29" s="70" customFormat="1" x14ac:dyDescent="0.55000000000000004">
      <c r="A844" s="26"/>
      <c r="B844" s="37"/>
      <c r="C844" s="37"/>
      <c r="D844" s="37"/>
      <c r="E844" s="37"/>
      <c r="F844" s="16"/>
      <c r="G844" s="37"/>
      <c r="H844" s="44"/>
      <c r="I844" s="38"/>
      <c r="L844" s="26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:29" s="70" customFormat="1" x14ac:dyDescent="0.55000000000000004">
      <c r="A845" s="26"/>
      <c r="B845" s="37"/>
      <c r="C845" s="37"/>
      <c r="D845" s="37"/>
      <c r="E845" s="37"/>
      <c r="F845" s="16"/>
      <c r="G845" s="37"/>
      <c r="H845" s="44"/>
      <c r="I845" s="38"/>
      <c r="L845" s="26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:29" s="70" customFormat="1" x14ac:dyDescent="0.55000000000000004">
      <c r="A846" s="26"/>
      <c r="B846" s="37"/>
      <c r="C846" s="37"/>
      <c r="D846" s="37"/>
      <c r="E846" s="37"/>
      <c r="F846" s="16"/>
      <c r="G846" s="37"/>
      <c r="H846" s="44"/>
      <c r="I846" s="38"/>
      <c r="L846" s="26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:29" s="70" customFormat="1" x14ac:dyDescent="0.55000000000000004">
      <c r="A847" s="26"/>
      <c r="B847" s="37"/>
      <c r="C847" s="37"/>
      <c r="D847" s="37"/>
      <c r="E847" s="37"/>
      <c r="F847" s="16"/>
      <c r="G847" s="37"/>
      <c r="H847" s="44"/>
      <c r="I847" s="38"/>
      <c r="L847" s="26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:29" s="70" customFormat="1" x14ac:dyDescent="0.55000000000000004">
      <c r="A848" s="26"/>
      <c r="B848" s="37"/>
      <c r="C848" s="37"/>
      <c r="D848" s="37"/>
      <c r="E848" s="37"/>
      <c r="F848" s="16"/>
      <c r="G848" s="37"/>
      <c r="H848" s="44"/>
      <c r="I848" s="38"/>
      <c r="L848" s="26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 s="70" customFormat="1" x14ac:dyDescent="0.55000000000000004">
      <c r="A849" s="26"/>
      <c r="B849" s="37"/>
      <c r="C849" s="37"/>
      <c r="D849" s="37"/>
      <c r="E849" s="37"/>
      <c r="F849" s="16"/>
      <c r="G849" s="37"/>
      <c r="H849" s="44"/>
      <c r="I849" s="38"/>
      <c r="L849" s="26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 s="70" customFormat="1" x14ac:dyDescent="0.55000000000000004">
      <c r="A850" s="26"/>
      <c r="B850" s="37"/>
      <c r="C850" s="37"/>
      <c r="D850" s="37"/>
      <c r="E850" s="37"/>
      <c r="F850" s="16"/>
      <c r="G850" s="37"/>
      <c r="H850" s="44"/>
      <c r="I850" s="38"/>
      <c r="L850" s="26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 s="70" customFormat="1" x14ac:dyDescent="0.55000000000000004">
      <c r="A851" s="26"/>
      <c r="B851" s="37"/>
      <c r="C851" s="37"/>
      <c r="D851" s="37"/>
      <c r="E851" s="37"/>
      <c r="F851" s="16"/>
      <c r="G851" s="37"/>
      <c r="H851" s="44"/>
      <c r="I851" s="38"/>
      <c r="L851" s="26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 s="70" customFormat="1" x14ac:dyDescent="0.55000000000000004">
      <c r="A852" s="26"/>
      <c r="B852" s="37"/>
      <c r="C852" s="37"/>
      <c r="D852" s="37"/>
      <c r="E852" s="37"/>
      <c r="F852" s="16"/>
      <c r="G852" s="37"/>
      <c r="H852" s="44"/>
      <c r="I852" s="38"/>
      <c r="L852" s="26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 s="70" customFormat="1" x14ac:dyDescent="0.55000000000000004">
      <c r="A853" s="26"/>
      <c r="B853" s="37"/>
      <c r="C853" s="37"/>
      <c r="D853" s="37"/>
      <c r="E853" s="37"/>
      <c r="F853" s="16"/>
      <c r="G853" s="37"/>
      <c r="H853" s="44"/>
      <c r="I853" s="38"/>
      <c r="L853" s="26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1:29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  <row r="985" spans="1:29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</row>
    <row r="986" spans="1:29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</row>
    <row r="987" spans="1:29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</row>
    <row r="988" spans="1:29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</row>
    <row r="989" spans="1:29" s="70" customFormat="1" x14ac:dyDescent="0.55000000000000004">
      <c r="A989" s="26"/>
      <c r="B989"/>
      <c r="C989"/>
      <c r="D989"/>
      <c r="E989"/>
      <c r="F989" s="16"/>
      <c r="G989"/>
      <c r="H989" s="40"/>
      <c r="I989" s="31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</row>
    <row r="990" spans="1:29" s="70" customFormat="1" x14ac:dyDescent="0.55000000000000004">
      <c r="A990" s="26"/>
      <c r="B990"/>
      <c r="C990"/>
      <c r="D990"/>
      <c r="E990"/>
      <c r="F990" s="16"/>
      <c r="G990"/>
      <c r="H990" s="40"/>
      <c r="I990" s="31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</row>
    <row r="991" spans="1:29" s="70" customFormat="1" x14ac:dyDescent="0.55000000000000004">
      <c r="A991" s="26"/>
      <c r="B991"/>
      <c r="C991"/>
      <c r="D991"/>
      <c r="E991"/>
      <c r="F991" s="16"/>
      <c r="G991"/>
      <c r="H991" s="40"/>
      <c r="I991" s="31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</row>
    <row r="992" spans="1:29" s="70" customFormat="1" x14ac:dyDescent="0.55000000000000004">
      <c r="A992" s="26"/>
      <c r="B992"/>
      <c r="C992"/>
      <c r="D992"/>
      <c r="E992"/>
      <c r="F992" s="16"/>
      <c r="G992"/>
      <c r="H992" s="40"/>
      <c r="I992" s="31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</row>
    <row r="993" spans="1:29" s="70" customFormat="1" x14ac:dyDescent="0.55000000000000004">
      <c r="A993" s="26"/>
      <c r="B993"/>
      <c r="C993"/>
      <c r="D993"/>
      <c r="E993"/>
      <c r="F993" s="16"/>
      <c r="G993"/>
      <c r="H993" s="40"/>
      <c r="I993" s="31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</row>
    <row r="994" spans="1:29" s="70" customFormat="1" x14ac:dyDescent="0.55000000000000004">
      <c r="A994" s="26"/>
      <c r="B994"/>
      <c r="C994"/>
      <c r="D994"/>
      <c r="E994"/>
      <c r="F994" s="16"/>
      <c r="G994"/>
      <c r="H994" s="40"/>
      <c r="I994" s="31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</row>
    <row r="995" spans="1:29" s="70" customFormat="1" x14ac:dyDescent="0.55000000000000004">
      <c r="A995" s="26"/>
      <c r="B995"/>
      <c r="C995"/>
      <c r="D995"/>
      <c r="E995"/>
      <c r="F995" s="16"/>
      <c r="G995"/>
      <c r="H995" s="40"/>
      <c r="I995" s="31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</row>
    <row r="996" spans="1:29" s="70" customFormat="1" x14ac:dyDescent="0.55000000000000004">
      <c r="A996" s="26"/>
      <c r="B996"/>
      <c r="C996"/>
      <c r="D996"/>
      <c r="E996"/>
      <c r="F996" s="16"/>
      <c r="G996"/>
      <c r="H996" s="40"/>
      <c r="I996" s="31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</row>
    <row r="997" spans="1:29" s="70" customFormat="1" x14ac:dyDescent="0.55000000000000004">
      <c r="A997" s="26"/>
      <c r="B997"/>
      <c r="C997"/>
      <c r="D997"/>
      <c r="E997"/>
      <c r="F997" s="16"/>
      <c r="G997"/>
      <c r="H997" s="40"/>
      <c r="I997" s="31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</row>
    <row r="998" spans="1:29" s="70" customFormat="1" x14ac:dyDescent="0.55000000000000004">
      <c r="A998" s="26"/>
      <c r="B998"/>
      <c r="C998"/>
      <c r="D998"/>
      <c r="E998"/>
      <c r="F998" s="16"/>
      <c r="G998"/>
      <c r="H998" s="40"/>
      <c r="I998" s="31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8" fitToWidth="0" fitToHeight="0" orientation="portrait" r:id="rId1"/>
  <headerFooter alignWithMargins="0">
    <oddFooter>&amp;CPage &amp;P of &amp;N</oddFooter>
  </headerFooter>
  <rowBreaks count="2" manualBreakCount="2">
    <brk id="54" max="20" man="1"/>
    <brk id="109" max="20" man="1"/>
  </rowBreaks>
  <colBreaks count="2" manualBreakCount="2">
    <brk id="5" max="136" man="1"/>
    <brk id="10" max="136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AF847-4E97-4043-B886-7B33DEBD082D}">
  <dimension ref="A1:AB106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94" t="s">
        <v>869</v>
      </c>
      <c r="C1" s="95"/>
      <c r="D1" s="30"/>
      <c r="E1" s="30"/>
      <c r="F1" s="17"/>
      <c r="G1" s="96"/>
      <c r="H1" s="96"/>
      <c r="I1" s="96"/>
      <c r="J1" s="96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898</v>
      </c>
      <c r="C2" s="97" t="s">
        <v>901</v>
      </c>
      <c r="D2" s="97"/>
      <c r="E2" s="97"/>
      <c r="F2" s="20"/>
      <c r="G2" s="39" t="s">
        <v>898</v>
      </c>
      <c r="H2" s="97" t="s">
        <v>902</v>
      </c>
      <c r="I2" s="97"/>
      <c r="J2" s="97"/>
      <c r="K2" s="72"/>
      <c r="L2" s="90" t="s">
        <v>897</v>
      </c>
      <c r="M2" s="90"/>
      <c r="N2" s="90"/>
      <c r="O2" s="90"/>
      <c r="P2" s="90"/>
      <c r="Q2" s="90"/>
      <c r="R2" s="90"/>
      <c r="S2" s="90"/>
      <c r="T2" s="90"/>
      <c r="U2" s="90"/>
      <c r="V2" s="77"/>
      <c r="W2" s="77"/>
      <c r="X2" s="77"/>
      <c r="Y2" s="77"/>
      <c r="Z2" s="53"/>
      <c r="AA2" s="53"/>
      <c r="AB2" s="53"/>
    </row>
    <row r="3" spans="1:28" s="22" customFormat="1" x14ac:dyDescent="0.55000000000000004">
      <c r="A3" s="19"/>
      <c r="B3" s="99" t="s">
        <v>866</v>
      </c>
      <c r="C3" s="100" t="s">
        <v>862</v>
      </c>
      <c r="D3" s="101" t="s">
        <v>880</v>
      </c>
      <c r="E3" s="101" t="s">
        <v>881</v>
      </c>
      <c r="F3" s="109"/>
      <c r="G3" s="99" t="s">
        <v>866</v>
      </c>
      <c r="H3" s="100" t="s">
        <v>862</v>
      </c>
      <c r="I3" s="101" t="s">
        <v>880</v>
      </c>
      <c r="J3" s="101" t="s">
        <v>881</v>
      </c>
      <c r="K3" s="74"/>
      <c r="L3" s="90"/>
      <c r="M3" s="90"/>
      <c r="N3" s="90"/>
      <c r="O3" s="90"/>
      <c r="P3" s="90"/>
      <c r="Q3" s="90"/>
      <c r="R3" s="90"/>
      <c r="S3" s="90"/>
      <c r="T3" s="90"/>
      <c r="U3" s="90"/>
      <c r="V3" s="77"/>
      <c r="W3" s="77"/>
      <c r="X3" s="77"/>
      <c r="Y3" s="77"/>
      <c r="Z3" s="53"/>
      <c r="AA3" s="53"/>
      <c r="AB3" s="53"/>
    </row>
    <row r="4" spans="1:28" s="22" customFormat="1" x14ac:dyDescent="0.55000000000000004">
      <c r="A4" s="19"/>
      <c r="B4" s="103" t="s">
        <v>864</v>
      </c>
      <c r="C4" s="104">
        <v>465</v>
      </c>
      <c r="D4" s="105">
        <v>389503.79406451591</v>
      </c>
      <c r="E4" s="104">
        <v>1695.743582795699</v>
      </c>
      <c r="F4" s="109"/>
      <c r="G4" s="103" t="s">
        <v>864</v>
      </c>
      <c r="H4" s="104">
        <v>73</v>
      </c>
      <c r="I4" s="105">
        <v>433708.09068493149</v>
      </c>
      <c r="J4" s="104">
        <v>1879.5145753424658</v>
      </c>
      <c r="K4" s="43"/>
      <c r="L4" s="90"/>
      <c r="M4" s="90"/>
      <c r="N4" s="90"/>
      <c r="O4" s="90"/>
      <c r="P4" s="90"/>
      <c r="Q4" s="90"/>
      <c r="R4" s="90"/>
      <c r="S4" s="90"/>
      <c r="T4" s="90"/>
      <c r="U4" s="90"/>
      <c r="V4" s="77"/>
      <c r="W4" s="77"/>
      <c r="X4" s="77"/>
      <c r="Y4" s="77"/>
      <c r="Z4" s="53"/>
      <c r="AA4" s="53"/>
      <c r="AB4" s="53"/>
    </row>
    <row r="5" spans="1:28" s="22" customFormat="1" x14ac:dyDescent="0.55000000000000004">
      <c r="A5" s="19"/>
      <c r="B5" s="106" t="s">
        <v>1</v>
      </c>
      <c r="C5" s="107">
        <v>23</v>
      </c>
      <c r="D5" s="108">
        <v>319077.27652173914</v>
      </c>
      <c r="E5" s="107">
        <v>1388.1924347826086</v>
      </c>
      <c r="F5" s="109"/>
      <c r="G5" s="106" t="s">
        <v>1</v>
      </c>
      <c r="H5" s="107">
        <v>4</v>
      </c>
      <c r="I5" s="108">
        <v>318912.47499999998</v>
      </c>
      <c r="J5" s="107">
        <v>1381.9749999999999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1</v>
      </c>
      <c r="C6" s="43">
        <v>23</v>
      </c>
      <c r="D6" s="73">
        <v>319077.27652173914</v>
      </c>
      <c r="E6" s="43">
        <v>1388.1924347826086</v>
      </c>
      <c r="F6" s="37"/>
      <c r="G6" s="36" t="s">
        <v>1</v>
      </c>
      <c r="H6" s="43">
        <v>4</v>
      </c>
      <c r="I6" s="73">
        <v>318912.47499999998</v>
      </c>
      <c r="J6" s="43">
        <v>1381.9749999999999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106" t="s">
        <v>40</v>
      </c>
      <c r="C7" s="107">
        <v>21</v>
      </c>
      <c r="D7" s="108">
        <v>359438.17619047622</v>
      </c>
      <c r="E7" s="107">
        <v>1571.0486666666666</v>
      </c>
      <c r="F7" s="109"/>
      <c r="G7" s="106" t="s">
        <v>40</v>
      </c>
      <c r="H7" s="107">
        <v>1</v>
      </c>
      <c r="I7" s="108">
        <v>92300</v>
      </c>
      <c r="J7" s="107">
        <v>400.51199999999994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42</v>
      </c>
      <c r="C8" s="43">
        <v>7</v>
      </c>
      <c r="D8" s="73">
        <v>448133.74285714288</v>
      </c>
      <c r="E8" s="43">
        <v>1950.1119999999999</v>
      </c>
      <c r="F8" s="37"/>
      <c r="G8" s="36" t="s">
        <v>42</v>
      </c>
      <c r="H8" s="43">
        <v>1</v>
      </c>
      <c r="I8" s="73">
        <v>92300</v>
      </c>
      <c r="J8" s="43">
        <v>400.51199999999994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46</v>
      </c>
      <c r="C9" s="43">
        <v>3</v>
      </c>
      <c r="D9" s="73">
        <v>202119.96</v>
      </c>
      <c r="E9" s="43">
        <v>899.76133333333337</v>
      </c>
      <c r="F9" s="37"/>
      <c r="G9" s="36" t="s">
        <v>41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47</v>
      </c>
      <c r="C10" s="43">
        <v>3</v>
      </c>
      <c r="D10" s="73">
        <v>166335.48666666666</v>
      </c>
      <c r="E10" s="43">
        <v>734.96733333333316</v>
      </c>
      <c r="F10" s="37"/>
      <c r="G10" s="36" t="s">
        <v>48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45</v>
      </c>
      <c r="C11" s="43">
        <v>3</v>
      </c>
      <c r="D11" s="73">
        <v>382216.66666666669</v>
      </c>
      <c r="E11" s="43">
        <v>1675.7533333333333</v>
      </c>
      <c r="F11" s="37"/>
      <c r="G11" s="36" t="s">
        <v>46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49</v>
      </c>
      <c r="C12" s="43">
        <v>2</v>
      </c>
      <c r="D12" s="73">
        <v>653200</v>
      </c>
      <c r="E12" s="43">
        <v>2820.1949999999997</v>
      </c>
      <c r="F12" s="37"/>
      <c r="G12" s="36" t="s">
        <v>47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43</v>
      </c>
      <c r="C13" s="43">
        <v>2</v>
      </c>
      <c r="D13" s="73">
        <v>302815</v>
      </c>
      <c r="E13" s="43">
        <v>1345.4699999999998</v>
      </c>
      <c r="F13" s="37"/>
      <c r="G13" s="36" t="s">
        <v>43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48</v>
      </c>
      <c r="C14" s="43">
        <v>1</v>
      </c>
      <c r="D14" s="73">
        <v>247219.15999999997</v>
      </c>
      <c r="E14" s="43">
        <v>1078.462</v>
      </c>
      <c r="F14" s="37"/>
      <c r="G14" s="36" t="s">
        <v>49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41</v>
      </c>
      <c r="C15" s="43">
        <v>0</v>
      </c>
      <c r="D15" s="73">
        <v>0</v>
      </c>
      <c r="E15" s="43">
        <v>0</v>
      </c>
      <c r="F15" s="37"/>
      <c r="G15" s="36" t="s">
        <v>44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44</v>
      </c>
      <c r="C16" s="43">
        <v>0</v>
      </c>
      <c r="D16" s="73">
        <v>0</v>
      </c>
      <c r="E16" s="43">
        <v>0</v>
      </c>
      <c r="F16" s="37"/>
      <c r="G16" s="36" t="s">
        <v>45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106" t="s">
        <v>52</v>
      </c>
      <c r="C17" s="107">
        <v>12</v>
      </c>
      <c r="D17" s="108">
        <v>426158.44666666671</v>
      </c>
      <c r="E17" s="107">
        <v>1841.6996666666666</v>
      </c>
      <c r="F17" s="109"/>
      <c r="G17" s="106" t="s">
        <v>52</v>
      </c>
      <c r="H17" s="107">
        <v>3</v>
      </c>
      <c r="I17" s="108">
        <v>416666.34</v>
      </c>
      <c r="J17" s="107">
        <v>1805.7806666666665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52</v>
      </c>
      <c r="C18" s="43">
        <v>8</v>
      </c>
      <c r="D18" s="73">
        <v>451202.11999999994</v>
      </c>
      <c r="E18" s="43">
        <v>1952.4834999999998</v>
      </c>
      <c r="F18" s="37"/>
      <c r="G18" s="36" t="s">
        <v>52</v>
      </c>
      <c r="H18" s="43">
        <v>2</v>
      </c>
      <c r="I18" s="73">
        <v>451202.16</v>
      </c>
      <c r="J18" s="43">
        <v>1955.6249999999998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56</v>
      </c>
      <c r="C19" s="43">
        <v>3</v>
      </c>
      <c r="D19" s="73">
        <v>347594.8</v>
      </c>
      <c r="E19" s="43">
        <v>1502.5093333333332</v>
      </c>
      <c r="F19" s="37"/>
      <c r="G19" s="36" t="s">
        <v>56</v>
      </c>
      <c r="H19" s="43">
        <v>1</v>
      </c>
      <c r="I19" s="73">
        <v>347594.7</v>
      </c>
      <c r="J19" s="43">
        <v>1506.0919999999999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57</v>
      </c>
      <c r="C20" s="43">
        <v>1</v>
      </c>
      <c r="D20" s="73">
        <v>461500</v>
      </c>
      <c r="E20" s="43">
        <v>1973</v>
      </c>
      <c r="F20" s="37"/>
      <c r="G20" s="36" t="s">
        <v>59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59</v>
      </c>
      <c r="C21" s="43">
        <v>0</v>
      </c>
      <c r="D21" s="73">
        <v>0</v>
      </c>
      <c r="E21" s="43">
        <v>0</v>
      </c>
      <c r="F21" s="37"/>
      <c r="G21" s="36" t="s">
        <v>57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58</v>
      </c>
      <c r="C22" s="43">
        <v>0</v>
      </c>
      <c r="D22" s="73">
        <v>0</v>
      </c>
      <c r="E22" s="43">
        <v>0</v>
      </c>
      <c r="F22" s="37"/>
      <c r="G22" s="36" t="s">
        <v>58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54</v>
      </c>
      <c r="C23" s="43">
        <v>0</v>
      </c>
      <c r="D23" s="73">
        <v>0</v>
      </c>
      <c r="E23" s="43">
        <v>0</v>
      </c>
      <c r="F23" s="37"/>
      <c r="G23" s="36" t="s">
        <v>54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53</v>
      </c>
      <c r="C24" s="43">
        <v>0</v>
      </c>
      <c r="D24" s="73">
        <v>0</v>
      </c>
      <c r="E24" s="43">
        <v>0</v>
      </c>
      <c r="F24" s="37"/>
      <c r="G24" s="36" t="s">
        <v>53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55</v>
      </c>
      <c r="C25" s="43">
        <v>0</v>
      </c>
      <c r="D25" s="73">
        <v>0</v>
      </c>
      <c r="E25" s="43">
        <v>0</v>
      </c>
      <c r="F25" s="37"/>
      <c r="G25" s="36" t="s">
        <v>55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106" t="s">
        <v>194</v>
      </c>
      <c r="C26" s="107">
        <v>14</v>
      </c>
      <c r="D26" s="108">
        <v>355870.14285714284</v>
      </c>
      <c r="E26" s="107">
        <v>1548.2194285714286</v>
      </c>
      <c r="F26" s="109"/>
      <c r="G26" s="106" t="s">
        <v>194</v>
      </c>
      <c r="H26" s="107">
        <v>0</v>
      </c>
      <c r="I26" s="108">
        <v>0</v>
      </c>
      <c r="J26" s="107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194</v>
      </c>
      <c r="C27" s="43">
        <v>7</v>
      </c>
      <c r="D27" s="73">
        <v>222179.72</v>
      </c>
      <c r="E27" s="43">
        <v>962.81285714285707</v>
      </c>
      <c r="F27" s="37"/>
      <c r="G27" s="36" t="s">
        <v>194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196</v>
      </c>
      <c r="C28" s="43">
        <v>5</v>
      </c>
      <c r="D28" s="73">
        <v>460420.8</v>
      </c>
      <c r="E28" s="43">
        <v>2005.8975999999998</v>
      </c>
      <c r="F28" s="37"/>
      <c r="G28" s="36" t="s">
        <v>196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195</v>
      </c>
      <c r="C29" s="43">
        <v>2</v>
      </c>
      <c r="D29" s="73">
        <v>562409.98</v>
      </c>
      <c r="E29" s="43">
        <v>2452.9470000000001</v>
      </c>
      <c r="F29" s="37"/>
      <c r="G29" s="36" t="s">
        <v>195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106" t="s">
        <v>259</v>
      </c>
      <c r="C30" s="107">
        <v>39</v>
      </c>
      <c r="D30" s="108">
        <v>581748.33076923073</v>
      </c>
      <c r="E30" s="107">
        <v>2531.5530769230768</v>
      </c>
      <c r="F30" s="109"/>
      <c r="G30" s="106" t="s">
        <v>259</v>
      </c>
      <c r="H30" s="107">
        <v>14</v>
      </c>
      <c r="I30" s="108">
        <v>598064.03714285709</v>
      </c>
      <c r="J30" s="107">
        <v>2591.7059999999997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259</v>
      </c>
      <c r="C31" s="43">
        <v>29</v>
      </c>
      <c r="D31" s="73">
        <v>528337.93103448278</v>
      </c>
      <c r="E31" s="43">
        <v>2300.9364827586205</v>
      </c>
      <c r="F31" s="37"/>
      <c r="G31" s="36" t="s">
        <v>259</v>
      </c>
      <c r="H31" s="43">
        <v>9</v>
      </c>
      <c r="I31" s="73">
        <v>743448.88888888888</v>
      </c>
      <c r="J31" s="43">
        <v>3221.7111111111108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261</v>
      </c>
      <c r="C32" s="43">
        <v>4</v>
      </c>
      <c r="D32" s="73">
        <v>485218.25999999995</v>
      </c>
      <c r="E32" s="43">
        <v>2106.8599999999997</v>
      </c>
      <c r="F32" s="37"/>
      <c r="G32" s="36" t="s">
        <v>260</v>
      </c>
      <c r="H32" s="43">
        <v>2</v>
      </c>
      <c r="I32" s="73">
        <v>266250</v>
      </c>
      <c r="J32" s="43">
        <v>1153.558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262</v>
      </c>
      <c r="C33" s="43">
        <v>3</v>
      </c>
      <c r="D33" s="73">
        <v>211003.95333333334</v>
      </c>
      <c r="E33" s="43">
        <v>926.87933333333331</v>
      </c>
      <c r="F33" s="37"/>
      <c r="G33" s="36" t="s">
        <v>261</v>
      </c>
      <c r="H33" s="43">
        <v>2</v>
      </c>
      <c r="I33" s="73">
        <v>485218.25999999995</v>
      </c>
      <c r="J33" s="43">
        <v>2102.6879999999996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260</v>
      </c>
      <c r="C34" s="43">
        <v>3</v>
      </c>
      <c r="D34" s="73">
        <v>1597500</v>
      </c>
      <c r="E34" s="43">
        <v>6931.7779999999984</v>
      </c>
      <c r="F34" s="37"/>
      <c r="G34" s="36" t="s">
        <v>262</v>
      </c>
      <c r="H34" s="43">
        <v>1</v>
      </c>
      <c r="I34" s="73">
        <v>178920</v>
      </c>
      <c r="J34" s="43">
        <v>775.99199999999996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106" t="s">
        <v>288</v>
      </c>
      <c r="C35" s="107">
        <v>26</v>
      </c>
      <c r="D35" s="108">
        <v>461851.24615384615</v>
      </c>
      <c r="E35" s="107">
        <v>2005.8571538461538</v>
      </c>
      <c r="F35" s="109"/>
      <c r="G35" s="106" t="s">
        <v>288</v>
      </c>
      <c r="H35" s="107">
        <v>3</v>
      </c>
      <c r="I35" s="108">
        <v>539600</v>
      </c>
      <c r="J35" s="107">
        <v>2338.4059999999999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288</v>
      </c>
      <c r="C36" s="43">
        <v>22</v>
      </c>
      <c r="D36" s="73">
        <v>442551.47272727272</v>
      </c>
      <c r="E36" s="43">
        <v>1920.0772727272727</v>
      </c>
      <c r="F36" s="37"/>
      <c r="G36" s="36" t="s">
        <v>288</v>
      </c>
      <c r="H36" s="43">
        <v>2</v>
      </c>
      <c r="I36" s="73">
        <v>454400</v>
      </c>
      <c r="J36" s="43">
        <v>1969.184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289</v>
      </c>
      <c r="C37" s="43">
        <v>4</v>
      </c>
      <c r="D37" s="73">
        <v>568000</v>
      </c>
      <c r="E37" s="43">
        <v>2477.6464999999998</v>
      </c>
      <c r="F37" s="37"/>
      <c r="G37" s="36" t="s">
        <v>289</v>
      </c>
      <c r="H37" s="43">
        <v>1</v>
      </c>
      <c r="I37" s="73">
        <v>710000</v>
      </c>
      <c r="J37" s="43">
        <v>3076.85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106" t="s">
        <v>470</v>
      </c>
      <c r="C38" s="107">
        <v>62</v>
      </c>
      <c r="D38" s="108">
        <v>336548.49000000011</v>
      </c>
      <c r="E38" s="107">
        <v>1465.4560967741936</v>
      </c>
      <c r="F38" s="109"/>
      <c r="G38" s="106" t="s">
        <v>470</v>
      </c>
      <c r="H38" s="107">
        <v>11</v>
      </c>
      <c r="I38" s="108">
        <v>342379.42727272731</v>
      </c>
      <c r="J38" s="107">
        <v>1483.714909090909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470</v>
      </c>
      <c r="C39" s="43">
        <v>29</v>
      </c>
      <c r="D39" s="73">
        <v>278995.48758620693</v>
      </c>
      <c r="E39" s="43">
        <v>1214.9285517241376</v>
      </c>
      <c r="F39" s="37"/>
      <c r="G39" s="36" t="s">
        <v>470</v>
      </c>
      <c r="H39" s="43">
        <v>7</v>
      </c>
      <c r="I39" s="73">
        <v>327889.15714285715</v>
      </c>
      <c r="J39" s="43">
        <v>1420.8639999999998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474</v>
      </c>
      <c r="C40" s="43">
        <v>18</v>
      </c>
      <c r="D40" s="73">
        <v>425267.75</v>
      </c>
      <c r="E40" s="43">
        <v>1859.1004444444443</v>
      </c>
      <c r="F40" s="37"/>
      <c r="G40" s="36" t="s">
        <v>474</v>
      </c>
      <c r="H40" s="43">
        <v>2</v>
      </c>
      <c r="I40" s="73">
        <v>425096.88</v>
      </c>
      <c r="J40" s="43">
        <v>1841.9379999999999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471</v>
      </c>
      <c r="C41" s="43">
        <v>7</v>
      </c>
      <c r="D41" s="73">
        <v>368769.10857142851</v>
      </c>
      <c r="E41" s="43">
        <v>1586.1914285714286</v>
      </c>
      <c r="F41" s="37"/>
      <c r="G41" s="36" t="s">
        <v>473</v>
      </c>
      <c r="H41" s="43">
        <v>1</v>
      </c>
      <c r="I41" s="73">
        <v>338333.45999999996</v>
      </c>
      <c r="J41" s="43">
        <v>1466.4579999999999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473</v>
      </c>
      <c r="C42" s="43">
        <v>5</v>
      </c>
      <c r="D42" s="73">
        <v>338333.36799999996</v>
      </c>
      <c r="E42" s="43">
        <v>1473.6135999999999</v>
      </c>
      <c r="F42" s="37"/>
      <c r="G42" s="36" t="s">
        <v>472</v>
      </c>
      <c r="H42" s="43">
        <v>1</v>
      </c>
      <c r="I42" s="73">
        <v>282422.38</v>
      </c>
      <c r="J42" s="43">
        <v>1224.482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472</v>
      </c>
      <c r="C43" s="43">
        <v>3</v>
      </c>
      <c r="D43" s="73">
        <v>282422.38</v>
      </c>
      <c r="E43" s="43">
        <v>1230.0446666666667</v>
      </c>
      <c r="F43" s="37"/>
      <c r="G43" s="36" t="s">
        <v>471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106" t="s">
        <v>861</v>
      </c>
      <c r="C44" s="107">
        <v>68</v>
      </c>
      <c r="D44" s="108">
        <v>478184.08588235296</v>
      </c>
      <c r="E44" s="107">
        <v>2079.8684705882351</v>
      </c>
      <c r="F44" s="109"/>
      <c r="G44" s="106" t="s">
        <v>861</v>
      </c>
      <c r="H44" s="107">
        <v>9</v>
      </c>
      <c r="I44" s="108">
        <v>485218.26</v>
      </c>
      <c r="J44" s="107">
        <v>2102.6880000000001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478</v>
      </c>
      <c r="C45" s="43">
        <v>68</v>
      </c>
      <c r="D45" s="73">
        <v>478184.08588235296</v>
      </c>
      <c r="E45" s="43">
        <v>2079.8684705882351</v>
      </c>
      <c r="F45" s="37"/>
      <c r="G45" s="36" t="s">
        <v>478</v>
      </c>
      <c r="H45" s="43">
        <v>9</v>
      </c>
      <c r="I45" s="73">
        <v>485218.26</v>
      </c>
      <c r="J45" s="43">
        <v>2102.6880000000001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106" t="s">
        <v>522</v>
      </c>
      <c r="C46" s="107">
        <v>0</v>
      </c>
      <c r="D46" s="108">
        <v>0</v>
      </c>
      <c r="E46" s="107">
        <v>0</v>
      </c>
      <c r="F46" s="109"/>
      <c r="G46" s="106" t="s">
        <v>522</v>
      </c>
      <c r="H46" s="107">
        <v>0</v>
      </c>
      <c r="I46" s="108">
        <v>0</v>
      </c>
      <c r="J46" s="107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522</v>
      </c>
      <c r="C47" s="43">
        <v>0</v>
      </c>
      <c r="D47" s="73">
        <v>0</v>
      </c>
      <c r="E47" s="43">
        <v>0</v>
      </c>
      <c r="F47" s="37"/>
      <c r="G47" s="36" t="s">
        <v>522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106" t="s">
        <v>617</v>
      </c>
      <c r="C48" s="107">
        <v>27</v>
      </c>
      <c r="D48" s="108">
        <v>476659.70370370371</v>
      </c>
      <c r="E48" s="107">
        <v>2084.228444444444</v>
      </c>
      <c r="F48" s="109"/>
      <c r="G48" s="106" t="s">
        <v>617</v>
      </c>
      <c r="H48" s="107">
        <v>5</v>
      </c>
      <c r="I48" s="108">
        <v>653200</v>
      </c>
      <c r="J48" s="107">
        <v>2830.7019999999998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617</v>
      </c>
      <c r="C49" s="43">
        <v>27</v>
      </c>
      <c r="D49" s="73">
        <v>476659.70370370371</v>
      </c>
      <c r="E49" s="43">
        <v>2084.228444444444</v>
      </c>
      <c r="F49" s="37"/>
      <c r="G49" s="36" t="s">
        <v>617</v>
      </c>
      <c r="H49" s="43">
        <v>5</v>
      </c>
      <c r="I49" s="73">
        <v>653200</v>
      </c>
      <c r="J49" s="43">
        <v>2830.7019999999998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106" t="s">
        <v>628</v>
      </c>
      <c r="C50" s="107">
        <v>0</v>
      </c>
      <c r="D50" s="108">
        <v>0</v>
      </c>
      <c r="E50" s="107">
        <v>0</v>
      </c>
      <c r="F50" s="109"/>
      <c r="G50" s="106" t="s">
        <v>628</v>
      </c>
      <c r="H50" s="107">
        <v>0</v>
      </c>
      <c r="I50" s="108">
        <v>0</v>
      </c>
      <c r="J50" s="107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628</v>
      </c>
      <c r="C51" s="43">
        <v>0</v>
      </c>
      <c r="D51" s="73">
        <v>0</v>
      </c>
      <c r="E51" s="43">
        <v>0</v>
      </c>
      <c r="F51" s="37"/>
      <c r="G51" s="36" t="s">
        <v>628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106" t="s">
        <v>629</v>
      </c>
      <c r="C52" s="107">
        <v>15</v>
      </c>
      <c r="D52" s="108">
        <v>462745.81066666666</v>
      </c>
      <c r="E52" s="107">
        <v>2011.1692</v>
      </c>
      <c r="F52" s="109"/>
      <c r="G52" s="106" t="s">
        <v>629</v>
      </c>
      <c r="H52" s="107">
        <v>2</v>
      </c>
      <c r="I52" s="108">
        <v>485218.25999999995</v>
      </c>
      <c r="J52" s="107">
        <v>2102.6879999999996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629</v>
      </c>
      <c r="C53" s="43">
        <v>15</v>
      </c>
      <c r="D53" s="73">
        <v>462745.81066666666</v>
      </c>
      <c r="E53" s="43">
        <v>2011.1692</v>
      </c>
      <c r="F53" s="37"/>
      <c r="G53" s="36" t="s">
        <v>629</v>
      </c>
      <c r="H53" s="43">
        <v>2</v>
      </c>
      <c r="I53" s="73">
        <v>485218.25999999995</v>
      </c>
      <c r="J53" s="43">
        <v>2102.6879999999996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106" t="s">
        <v>656</v>
      </c>
      <c r="C54" s="107">
        <v>28</v>
      </c>
      <c r="D54" s="108">
        <v>346339.06</v>
      </c>
      <c r="E54" s="107">
        <v>1508.6887857142858</v>
      </c>
      <c r="F54" s="109"/>
      <c r="G54" s="106" t="s">
        <v>656</v>
      </c>
      <c r="H54" s="107">
        <v>6</v>
      </c>
      <c r="I54" s="108">
        <v>346328.53333333333</v>
      </c>
      <c r="J54" s="107">
        <v>1500.8769999999997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656</v>
      </c>
      <c r="C55" s="43">
        <v>28</v>
      </c>
      <c r="D55" s="73">
        <v>346339.06</v>
      </c>
      <c r="E55" s="43">
        <v>1508.6887857142858</v>
      </c>
      <c r="F55" s="37"/>
      <c r="G55" s="36" t="s">
        <v>656</v>
      </c>
      <c r="H55" s="43">
        <v>6</v>
      </c>
      <c r="I55" s="73">
        <v>346328.53333333333</v>
      </c>
      <c r="J55" s="43">
        <v>1500.8769999999997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106" t="s">
        <v>657</v>
      </c>
      <c r="C56" s="107">
        <v>51</v>
      </c>
      <c r="D56" s="108">
        <v>242506.87568627443</v>
      </c>
      <c r="E56" s="107">
        <v>1064.6927843137255</v>
      </c>
      <c r="F56" s="109"/>
      <c r="G56" s="106" t="s">
        <v>657</v>
      </c>
      <c r="H56" s="107">
        <v>6</v>
      </c>
      <c r="I56" s="108">
        <v>265458.35000000003</v>
      </c>
      <c r="J56" s="107">
        <v>1150.4289999999999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663</v>
      </c>
      <c r="C57" s="43">
        <v>21</v>
      </c>
      <c r="D57" s="73">
        <v>171220.78</v>
      </c>
      <c r="E57" s="43">
        <v>766.26704761904762</v>
      </c>
      <c r="F57" s="37"/>
      <c r="G57" s="36" t="s">
        <v>665</v>
      </c>
      <c r="H57" s="43">
        <v>2</v>
      </c>
      <c r="I57" s="73">
        <v>187654.41999999998</v>
      </c>
      <c r="J57" s="43">
        <v>813.54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665</v>
      </c>
      <c r="C58" s="43">
        <v>10</v>
      </c>
      <c r="D58" s="73">
        <v>186475.69399999999</v>
      </c>
      <c r="E58" s="43">
        <v>813.10940000000005</v>
      </c>
      <c r="F58" s="37"/>
      <c r="G58" s="36" t="s">
        <v>660</v>
      </c>
      <c r="H58" s="43">
        <v>2</v>
      </c>
      <c r="I58" s="73">
        <v>210659.12999999998</v>
      </c>
      <c r="J58" s="43">
        <v>912.62499999999989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660</v>
      </c>
      <c r="C59" s="43">
        <v>8</v>
      </c>
      <c r="D59" s="73">
        <v>265049.52499999997</v>
      </c>
      <c r="E59" s="43">
        <v>1153.5894999999998</v>
      </c>
      <c r="F59" s="37"/>
      <c r="G59" s="36" t="s">
        <v>659</v>
      </c>
      <c r="H59" s="43">
        <v>1</v>
      </c>
      <c r="I59" s="73">
        <v>455323</v>
      </c>
      <c r="J59" s="43">
        <v>1973.3559999999998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659</v>
      </c>
      <c r="C60" s="43">
        <v>5</v>
      </c>
      <c r="D60" s="73">
        <v>456356.99199999997</v>
      </c>
      <c r="E60" s="43">
        <v>1979.7</v>
      </c>
      <c r="F60" s="37"/>
      <c r="G60" s="36" t="s">
        <v>662</v>
      </c>
      <c r="H60" s="43">
        <v>1</v>
      </c>
      <c r="I60" s="73">
        <v>340800</v>
      </c>
      <c r="J60" s="43">
        <v>1476.8879999999999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662</v>
      </c>
      <c r="C61" s="43">
        <v>4</v>
      </c>
      <c r="D61" s="73">
        <v>352622.565</v>
      </c>
      <c r="E61" s="43">
        <v>1535.8175000000001</v>
      </c>
      <c r="F61" s="37"/>
      <c r="G61" s="36" t="s">
        <v>262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23"/>
      <c r="B62" s="36" t="s">
        <v>262</v>
      </c>
      <c r="C62" s="43">
        <v>1</v>
      </c>
      <c r="D62" s="73">
        <v>447637.95999999996</v>
      </c>
      <c r="E62" s="43">
        <v>1962.9259999999999</v>
      </c>
      <c r="F62" s="37"/>
      <c r="G62" s="36" t="s">
        <v>661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23"/>
      <c r="B63" s="36" t="s">
        <v>234</v>
      </c>
      <c r="C63" s="43">
        <v>1</v>
      </c>
      <c r="D63" s="73">
        <v>430597.95999999996</v>
      </c>
      <c r="E63" s="43">
        <v>1877.3999999999999</v>
      </c>
      <c r="F63" s="37"/>
      <c r="G63" s="36" t="s">
        <v>234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23"/>
      <c r="B64" s="36" t="s">
        <v>661</v>
      </c>
      <c r="C64" s="43">
        <v>1</v>
      </c>
      <c r="D64" s="73">
        <v>216550</v>
      </c>
      <c r="E64" s="43">
        <v>965.81799999999998</v>
      </c>
      <c r="F64" s="37"/>
      <c r="G64" s="36" t="s">
        <v>658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23"/>
      <c r="B65" s="36" t="s">
        <v>666</v>
      </c>
      <c r="C65" s="43">
        <v>0</v>
      </c>
      <c r="D65" s="73">
        <v>0</v>
      </c>
      <c r="E65" s="43">
        <v>0</v>
      </c>
      <c r="F65" s="37"/>
      <c r="G65" s="36" t="s">
        <v>666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23"/>
      <c r="B66" s="36" t="s">
        <v>658</v>
      </c>
      <c r="C66" s="43">
        <v>0</v>
      </c>
      <c r="D66" s="73">
        <v>0</v>
      </c>
      <c r="E66" s="43">
        <v>0</v>
      </c>
      <c r="F66" s="37"/>
      <c r="G66" s="36" t="s">
        <v>663</v>
      </c>
      <c r="H66" s="43">
        <v>0</v>
      </c>
      <c r="I66" s="73">
        <v>0</v>
      </c>
      <c r="J66" s="43">
        <v>0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23"/>
      <c r="B67" s="36" t="s">
        <v>664</v>
      </c>
      <c r="C67" s="43">
        <v>0</v>
      </c>
      <c r="D67" s="73">
        <v>0</v>
      </c>
      <c r="E67" s="43">
        <v>0</v>
      </c>
      <c r="F67" s="37"/>
      <c r="G67" s="36" t="s">
        <v>664</v>
      </c>
      <c r="H67" s="43">
        <v>0</v>
      </c>
      <c r="I67" s="73">
        <v>0</v>
      </c>
      <c r="J67" s="43">
        <v>0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x14ac:dyDescent="0.55000000000000004">
      <c r="A68" s="23"/>
      <c r="B68" s="106" t="s">
        <v>700</v>
      </c>
      <c r="C68" s="107">
        <v>47</v>
      </c>
      <c r="D68" s="108">
        <v>291825.10638297873</v>
      </c>
      <c r="E68" s="107">
        <v>1263.5339148936171</v>
      </c>
      <c r="F68" s="109"/>
      <c r="G68" s="106" t="s">
        <v>700</v>
      </c>
      <c r="H68" s="107">
        <v>3</v>
      </c>
      <c r="I68" s="108">
        <v>227200</v>
      </c>
      <c r="J68" s="107">
        <v>984.59199999999998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x14ac:dyDescent="0.55000000000000004">
      <c r="A69" s="23"/>
      <c r="B69" s="36" t="s">
        <v>700</v>
      </c>
      <c r="C69" s="43">
        <v>47</v>
      </c>
      <c r="D69" s="73">
        <v>291825.10638297873</v>
      </c>
      <c r="E69" s="43">
        <v>1263.5339148936171</v>
      </c>
      <c r="F69" s="37"/>
      <c r="G69" s="36" t="s">
        <v>700</v>
      </c>
      <c r="H69" s="43">
        <v>3</v>
      </c>
      <c r="I69" s="73">
        <v>227200</v>
      </c>
      <c r="J69" s="43">
        <v>984.59199999999998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x14ac:dyDescent="0.55000000000000004">
      <c r="A70" s="23"/>
      <c r="B70" s="106" t="s">
        <v>764</v>
      </c>
      <c r="C70" s="107">
        <v>32</v>
      </c>
      <c r="D70" s="108">
        <v>389538.65</v>
      </c>
      <c r="E70" s="107">
        <v>1696.3200624999999</v>
      </c>
      <c r="F70" s="109"/>
      <c r="G70" s="106" t="s">
        <v>764</v>
      </c>
      <c r="H70" s="107">
        <v>6</v>
      </c>
      <c r="I70" s="108">
        <v>388191.55333333329</v>
      </c>
      <c r="J70" s="107">
        <v>1682.3589999999997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x14ac:dyDescent="0.55000000000000004">
      <c r="A71" s="23"/>
      <c r="B71" s="36" t="s">
        <v>764</v>
      </c>
      <c r="C71" s="43">
        <v>32</v>
      </c>
      <c r="D71" s="73">
        <v>389538.65</v>
      </c>
      <c r="E71" s="43">
        <v>1696.3200624999999</v>
      </c>
      <c r="F71" s="37"/>
      <c r="G71" s="36" t="s">
        <v>764</v>
      </c>
      <c r="H71" s="43">
        <v>6</v>
      </c>
      <c r="I71" s="73">
        <v>388191.55333333329</v>
      </c>
      <c r="J71" s="43">
        <v>1682.3589999999997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x14ac:dyDescent="0.55000000000000004">
      <c r="A72" s="23"/>
      <c r="B72" s="36" t="s">
        <v>766</v>
      </c>
      <c r="C72" s="43">
        <v>0</v>
      </c>
      <c r="D72" s="73">
        <v>0</v>
      </c>
      <c r="E72" s="43">
        <v>0</v>
      </c>
      <c r="F72" s="37"/>
      <c r="G72" s="36" t="s">
        <v>766</v>
      </c>
      <c r="H72" s="43">
        <v>0</v>
      </c>
      <c r="I72" s="73">
        <v>0</v>
      </c>
      <c r="J72" s="43">
        <v>0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x14ac:dyDescent="0.55000000000000004">
      <c r="A73" s="23"/>
      <c r="B73" s="36" t="s">
        <v>765</v>
      </c>
      <c r="C73" s="43">
        <v>0</v>
      </c>
      <c r="D73" s="73">
        <v>0</v>
      </c>
      <c r="E73" s="43">
        <v>0</v>
      </c>
      <c r="F73" s="37"/>
      <c r="G73" s="36" t="s">
        <v>765</v>
      </c>
      <c r="H73" s="43">
        <v>0</v>
      </c>
      <c r="I73" s="73">
        <v>0</v>
      </c>
      <c r="J73" s="43">
        <v>0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s="29" customFormat="1" x14ac:dyDescent="0.55000000000000004">
      <c r="A74" s="26"/>
      <c r="B74" s="37"/>
      <c r="C74" s="37"/>
      <c r="D74" s="37"/>
      <c r="E74" s="37"/>
      <c r="F74" s="37"/>
      <c r="G74" s="37"/>
      <c r="H74" s="37"/>
      <c r="I74" s="37"/>
      <c r="J74" s="37"/>
      <c r="K74" s="37"/>
      <c r="L74" s="28"/>
      <c r="M74" s="37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3"/>
      <c r="W75" s="3"/>
      <c r="X75" s="3"/>
      <c r="Y75" s="3"/>
      <c r="Z75" s="3"/>
      <c r="AA75" s="3"/>
      <c r="AB75" s="3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3"/>
      <c r="W76" s="3"/>
      <c r="X76" s="3"/>
      <c r="Y76" s="3"/>
      <c r="Z76" s="3"/>
      <c r="AA76" s="3"/>
      <c r="AB76" s="3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3"/>
      <c r="W77" s="3"/>
      <c r="X77" s="3"/>
      <c r="Y77" s="3"/>
      <c r="Z77" s="3"/>
      <c r="AA77" s="3"/>
      <c r="AB77" s="3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3"/>
      <c r="W78" s="3"/>
      <c r="X78" s="3"/>
      <c r="Y78" s="3"/>
      <c r="Z78" s="3"/>
      <c r="AA78" s="3"/>
      <c r="AB78" s="3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3"/>
      <c r="W79" s="3"/>
      <c r="X79" s="3"/>
      <c r="Y79" s="3"/>
      <c r="Z79" s="3"/>
      <c r="AA79" s="3"/>
      <c r="AB79" s="3"/>
    </row>
    <row r="80" spans="1:28" s="29" customFormat="1" x14ac:dyDescent="0.55000000000000004">
      <c r="A80" s="26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28"/>
      <c r="M80" s="37"/>
      <c r="N80" s="37"/>
      <c r="O80" s="37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s="29" customFormat="1" x14ac:dyDescent="0.55000000000000004">
      <c r="A81" s="26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28"/>
      <c r="M81" s="37"/>
      <c r="N81" s="37"/>
      <c r="O81" s="37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s="29" customFormat="1" x14ac:dyDescent="0.55000000000000004">
      <c r="A82" s="26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28"/>
      <c r="M82" s="37"/>
      <c r="N82" s="37"/>
      <c r="O82" s="37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s="29" customFormat="1" x14ac:dyDescent="0.55000000000000004">
      <c r="A83" s="26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28"/>
      <c r="M83" s="37"/>
      <c r="N83" s="37"/>
      <c r="O83" s="37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s="29" customFormat="1" x14ac:dyDescent="0.55000000000000004">
      <c r="A84" s="26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28"/>
      <c r="M84" s="37"/>
      <c r="N84" s="37"/>
      <c r="O84" s="37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s="29" customFormat="1" x14ac:dyDescent="0.55000000000000004">
      <c r="A85" s="26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28"/>
      <c r="M85" s="37"/>
      <c r="N85" s="37"/>
      <c r="O85" s="37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 s="37"/>
      <c r="N86" s="37"/>
      <c r="O86" s="37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 s="37"/>
      <c r="N87" s="37"/>
      <c r="O87" s="37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 s="37"/>
      <c r="N88" s="37"/>
      <c r="O88" s="37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 s="37"/>
      <c r="N89" s="37"/>
      <c r="O89" s="37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 s="37"/>
      <c r="N90" s="37"/>
      <c r="O90" s="37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 s="37"/>
      <c r="N91" s="37"/>
      <c r="O91" s="37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 s="37"/>
      <c r="N92" s="37"/>
      <c r="O92" s="37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 s="37"/>
      <c r="N93" s="37"/>
      <c r="O93" s="37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 s="37"/>
      <c r="N94" s="37"/>
      <c r="O94" s="37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 s="37"/>
      <c r="N95" s="37"/>
      <c r="O95" s="37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 s="37"/>
      <c r="N96" s="37"/>
      <c r="O96" s="37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 s="37"/>
      <c r="N97" s="37"/>
      <c r="O97" s="37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 s="37"/>
      <c r="N98" s="37"/>
      <c r="O98" s="37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 s="37"/>
      <c r="N99" s="37"/>
      <c r="O99" s="37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 s="37"/>
      <c r="N100" s="37"/>
      <c r="O100" s="37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 s="37"/>
      <c r="N101" s="37"/>
      <c r="O101" s="37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 s="37"/>
      <c r="N102" s="37"/>
      <c r="O102" s="37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 s="37"/>
      <c r="N103" s="37"/>
      <c r="O103" s="37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 s="37"/>
      <c r="N104" s="37"/>
      <c r="O104" s="37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 s="37"/>
      <c r="N105" s="37"/>
      <c r="O105" s="37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 s="37"/>
      <c r="N106" s="37"/>
      <c r="O106" s="37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 s="37"/>
      <c r="N107" s="37"/>
      <c r="O107" s="37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 s="37"/>
      <c r="N108" s="37"/>
      <c r="O108" s="37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 s="37"/>
      <c r="N109" s="37"/>
      <c r="O109" s="37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 s="37"/>
      <c r="N110" s="37"/>
      <c r="O110" s="37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 s="37"/>
      <c r="N111" s="37"/>
      <c r="O111" s="37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 s="37"/>
      <c r="N112" s="37"/>
      <c r="O112" s="37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 spans="1:28" x14ac:dyDescent="0.55000000000000004"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M117" s="37"/>
      <c r="N117" s="37"/>
      <c r="O117" s="37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 spans="1:28" s="26" customFormat="1" x14ac:dyDescent="0.55000000000000004"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M118" s="37"/>
      <c r="N118" s="37"/>
      <c r="O118" s="37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 spans="1:28" s="26" customFormat="1" x14ac:dyDescent="0.55000000000000004"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M119" s="37"/>
      <c r="N119" s="37"/>
      <c r="O119" s="37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 spans="1:28" s="26" customFormat="1" x14ac:dyDescent="0.55000000000000004"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M120" s="37"/>
      <c r="N120" s="37"/>
      <c r="O120" s="37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 spans="1:28" s="26" customFormat="1" x14ac:dyDescent="0.55000000000000004"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M121" s="37"/>
      <c r="N121" s="37"/>
      <c r="O121" s="37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 spans="1:28" s="26" customFormat="1" x14ac:dyDescent="0.55000000000000004"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M122" s="37"/>
      <c r="N122" s="37"/>
      <c r="O122" s="37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 spans="1:28" s="26" customFormat="1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M123" s="37"/>
      <c r="N123" s="37"/>
      <c r="O123" s="37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 spans="1:28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 s="37"/>
      <c r="N124" s="37"/>
      <c r="O124" s="37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 spans="1:28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 s="37"/>
      <c r="N125" s="37"/>
      <c r="O125" s="37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 spans="1:28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 s="37"/>
      <c r="N126" s="37"/>
      <c r="O126" s="37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 spans="1:28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 s="37"/>
      <c r="N127" s="37"/>
      <c r="O127" s="37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 spans="1:28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 s="37"/>
      <c r="N128" s="37"/>
      <c r="O128" s="37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 spans="2:28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 s="37"/>
      <c r="N129" s="37"/>
      <c r="O129" s="37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 spans="2:28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 s="37"/>
      <c r="N130" s="37"/>
      <c r="O130" s="37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 spans="2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 s="37"/>
      <c r="N131" s="37"/>
      <c r="O131" s="37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 spans="2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 s="37"/>
      <c r="N132" s="37"/>
      <c r="O132" s="37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 spans="2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 s="37"/>
      <c r="N133" s="37"/>
      <c r="O133" s="37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 spans="2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 s="37"/>
      <c r="N134" s="37"/>
      <c r="O134" s="37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 spans="2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 s="37"/>
      <c r="N135" s="37"/>
      <c r="O135" s="37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 spans="2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 s="37"/>
      <c r="N136" s="37"/>
      <c r="O136" s="37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 spans="2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 s="37"/>
      <c r="N137" s="37"/>
      <c r="O137" s="37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 spans="2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 s="37"/>
      <c r="N138" s="37"/>
      <c r="O138" s="37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 spans="2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 s="37"/>
      <c r="N139" s="37"/>
      <c r="O139" s="37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 spans="2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 s="37"/>
      <c r="N140" s="37"/>
      <c r="O140" s="37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 spans="2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 s="37"/>
      <c r="N141" s="37"/>
      <c r="O141" s="37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 spans="2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 s="37"/>
      <c r="N142" s="37"/>
      <c r="O142" s="37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 spans="2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 s="37"/>
      <c r="N143" s="37"/>
      <c r="O143" s="37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 spans="2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 s="37"/>
      <c r="N144" s="37"/>
      <c r="O144" s="37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 s="37"/>
      <c r="N145" s="37"/>
      <c r="O145" s="37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 s="37"/>
      <c r="N146" s="37"/>
      <c r="O146" s="37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 s="37"/>
      <c r="N147" s="37"/>
      <c r="O147" s="37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 s="37"/>
      <c r="N148" s="37"/>
      <c r="O148" s="37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 s="37"/>
      <c r="N149" s="37"/>
      <c r="O149" s="37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 s="37"/>
      <c r="N150" s="37"/>
      <c r="O150" s="37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 s="37"/>
      <c r="N151" s="37"/>
      <c r="O151" s="37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 s="37"/>
      <c r="N152" s="37"/>
      <c r="O152" s="37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 s="37"/>
      <c r="N153" s="37"/>
      <c r="O153" s="37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 s="37"/>
      <c r="N154" s="37"/>
      <c r="O154" s="37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 s="37"/>
      <c r="N155" s="37"/>
      <c r="O155" s="37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 s="37"/>
      <c r="N156" s="37"/>
      <c r="O156" s="37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 s="37"/>
      <c r="N157" s="37"/>
      <c r="O157" s="37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 s="37"/>
      <c r="N158" s="37"/>
      <c r="O158" s="37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 s="37"/>
      <c r="N159" s="37"/>
      <c r="O159" s="37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 s="37"/>
      <c r="N160" s="37"/>
      <c r="O160" s="37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 s="37"/>
      <c r="N161" s="37"/>
      <c r="O161" s="37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 s="37"/>
      <c r="N162" s="37"/>
      <c r="O162" s="37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 s="37"/>
      <c r="N163" s="37"/>
      <c r="O163" s="37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 s="37"/>
      <c r="N164" s="37"/>
      <c r="O164" s="37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 s="37"/>
      <c r="N165" s="37"/>
      <c r="O165" s="37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 s="37"/>
      <c r="N166" s="37"/>
      <c r="O166" s="37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 s="37"/>
      <c r="N167" s="37"/>
      <c r="O167" s="37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 s="37"/>
      <c r="N168" s="37"/>
      <c r="O168" s="37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 s="37"/>
      <c r="N169" s="37"/>
      <c r="O169" s="37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 s="37"/>
      <c r="N170" s="37"/>
      <c r="O170" s="37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 s="37"/>
      <c r="N171" s="37"/>
      <c r="O171" s="37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 s="37"/>
      <c r="N172" s="37"/>
      <c r="O172" s="37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 s="37"/>
      <c r="N173" s="37"/>
      <c r="O173" s="37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 s="37"/>
      <c r="N174" s="37"/>
      <c r="O174" s="37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 s="37"/>
      <c r="N175" s="37"/>
      <c r="O175" s="37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 s="37"/>
      <c r="N176" s="37"/>
      <c r="O176" s="37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 s="37"/>
      <c r="N177" s="37"/>
      <c r="O177" s="37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 s="37"/>
      <c r="N178" s="37"/>
      <c r="O178" s="37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 s="37"/>
      <c r="N179" s="37"/>
      <c r="O179" s="37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 s="37"/>
      <c r="N180" s="37"/>
      <c r="O180" s="37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 s="37"/>
      <c r="N181" s="37"/>
      <c r="O181" s="37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 s="37"/>
      <c r="N182" s="37"/>
      <c r="O182" s="37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 s="37"/>
      <c r="N183" s="37"/>
      <c r="O183" s="37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 s="37"/>
      <c r="N184" s="37"/>
      <c r="O184" s="37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 s="37"/>
      <c r="N185" s="37"/>
      <c r="O185" s="37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 s="37"/>
      <c r="N186" s="37"/>
      <c r="O186" s="37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 s="37"/>
      <c r="N187" s="37"/>
      <c r="O187" s="37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 s="37"/>
      <c r="N188" s="37"/>
      <c r="O188" s="37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 s="37"/>
      <c r="N189" s="37"/>
      <c r="O189" s="37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 s="37"/>
      <c r="N190" s="37"/>
      <c r="O190" s="37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 s="37"/>
      <c r="N191" s="37"/>
      <c r="O191" s="37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 s="37"/>
      <c r="N192" s="37"/>
      <c r="O192" s="37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 s="37"/>
      <c r="N193" s="37"/>
      <c r="O193" s="37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 s="37"/>
      <c r="N194" s="37"/>
      <c r="O194" s="37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 s="37"/>
      <c r="N195" s="37"/>
      <c r="O195" s="37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 s="37"/>
      <c r="N196" s="37"/>
      <c r="O196" s="37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 s="37"/>
      <c r="N197" s="37"/>
      <c r="O197" s="37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 s="37"/>
      <c r="N198" s="37"/>
      <c r="O198" s="37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 s="37"/>
      <c r="N199" s="37"/>
      <c r="O199" s="37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 s="37"/>
      <c r="N200" s="37"/>
      <c r="O200" s="37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 s="37"/>
      <c r="N201" s="37"/>
      <c r="O201" s="37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16"/>
      <c r="G845" s="37"/>
      <c r="H845" s="44"/>
      <c r="I845" s="38"/>
      <c r="J845" s="70"/>
      <c r="K845" s="70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16"/>
      <c r="G846" s="37"/>
      <c r="H846" s="44"/>
      <c r="I846" s="38"/>
      <c r="J846" s="70"/>
      <c r="K846" s="70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16"/>
      <c r="G847" s="37"/>
      <c r="H847" s="44"/>
      <c r="I847" s="38"/>
      <c r="J847" s="70"/>
      <c r="K847" s="70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16"/>
      <c r="G848" s="37"/>
      <c r="H848" s="44"/>
      <c r="I848" s="38"/>
      <c r="J848" s="70"/>
      <c r="K848" s="70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s="26" customFormat="1" x14ac:dyDescent="0.55000000000000004">
      <c r="B849" s="37"/>
      <c r="C849" s="37"/>
      <c r="D849" s="37"/>
      <c r="E849" s="37"/>
      <c r="F849" s="16"/>
      <c r="G849" s="37"/>
      <c r="H849" s="44"/>
      <c r="I849" s="38"/>
      <c r="J849" s="70"/>
      <c r="K849" s="70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s="26" customFormat="1" x14ac:dyDescent="0.55000000000000004">
      <c r="B850" s="37"/>
      <c r="C850" s="37"/>
      <c r="D850" s="37"/>
      <c r="E850" s="37"/>
      <c r="F850" s="16"/>
      <c r="G850" s="37"/>
      <c r="H850" s="44"/>
      <c r="I850" s="38"/>
      <c r="J850" s="70"/>
      <c r="K850" s="70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/>
      <c r="C1053"/>
      <c r="D1053"/>
      <c r="E1053"/>
      <c r="F1053" s="16"/>
      <c r="G1053"/>
      <c r="H1053" s="40"/>
      <c r="I1053" s="31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/>
      <c r="C1054"/>
      <c r="D1054"/>
      <c r="E1054"/>
      <c r="F1054" s="16"/>
      <c r="G1054"/>
      <c r="H1054" s="40"/>
      <c r="I1054" s="31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/>
      <c r="C1055"/>
      <c r="D1055"/>
      <c r="E1055"/>
      <c r="F1055" s="16"/>
      <c r="G1055"/>
      <c r="H1055" s="40"/>
      <c r="I1055" s="31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/>
      <c r="C1056"/>
      <c r="D1056"/>
      <c r="E1056"/>
      <c r="F1056" s="16"/>
      <c r="G1056"/>
      <c r="H1056" s="40"/>
      <c r="I1056" s="31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/>
      <c r="C1057"/>
      <c r="D1057"/>
      <c r="E1057"/>
      <c r="F1057" s="16"/>
      <c r="G1057"/>
      <c r="H1057" s="40"/>
      <c r="I1057" s="31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/>
      <c r="C1058"/>
      <c r="D1058"/>
      <c r="E1058"/>
      <c r="F1058" s="16"/>
      <c r="G1058"/>
      <c r="H1058" s="40"/>
      <c r="I1058" s="31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59" fitToWidth="0" fitToHeight="0" orientation="portrait" r:id="rId1"/>
  <headerFooter alignWithMargins="0">
    <oddFooter>&amp;CPage &amp;P of &amp;N</oddFooter>
  </headerFooter>
  <colBreaks count="2" manualBreakCount="2">
    <brk id="5" max="72" man="1"/>
    <brk id="10" max="72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1A0DD-7296-4100-ADC8-9BBC46255876}">
  <dimension ref="A1:Y93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0.5" x14ac:dyDescent="0.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20703125" style="26" customWidth="1"/>
    <col min="12" max="18" width="7.578125" style="26"/>
    <col min="19" max="16384" width="7.578125" style="27"/>
  </cols>
  <sheetData>
    <row r="1" spans="1:25" s="18" customFormat="1" ht="23.25" customHeight="1" thickBot="1" x14ac:dyDescent="0.45">
      <c r="A1" s="15"/>
      <c r="B1" s="94" t="s">
        <v>869</v>
      </c>
      <c r="C1" s="95"/>
      <c r="D1" s="30"/>
      <c r="E1" s="30"/>
      <c r="F1" s="17"/>
      <c r="G1" s="96"/>
      <c r="H1" s="96"/>
      <c r="I1" s="96"/>
      <c r="J1" s="96"/>
      <c r="K1" s="17"/>
      <c r="L1" s="17"/>
      <c r="M1" s="17"/>
      <c r="N1" s="17"/>
      <c r="O1" s="17"/>
      <c r="P1" s="17"/>
      <c r="Q1" s="17"/>
      <c r="R1" s="17"/>
    </row>
    <row r="2" spans="1:25" s="22" customFormat="1" ht="54.6" customHeight="1" x14ac:dyDescent="0.55000000000000004">
      <c r="A2" s="19"/>
      <c r="B2" s="39" t="s">
        <v>870</v>
      </c>
      <c r="C2" s="97" t="s">
        <v>901</v>
      </c>
      <c r="D2" s="97"/>
      <c r="E2" s="97"/>
      <c r="F2" s="20"/>
      <c r="G2" s="39" t="s">
        <v>870</v>
      </c>
      <c r="H2" s="97" t="s">
        <v>902</v>
      </c>
      <c r="I2" s="97"/>
      <c r="J2" s="97"/>
      <c r="K2" s="21"/>
      <c r="L2" s="90" t="s">
        <v>897</v>
      </c>
      <c r="M2" s="90"/>
      <c r="N2" s="90"/>
      <c r="O2" s="90"/>
      <c r="P2" s="90"/>
      <c r="Q2" s="90"/>
      <c r="R2" s="90"/>
      <c r="S2" s="90"/>
      <c r="T2" s="90"/>
      <c r="U2" s="90"/>
      <c r="V2" s="90"/>
      <c r="W2" s="77"/>
      <c r="X2" s="77"/>
      <c r="Y2" s="77"/>
    </row>
    <row r="3" spans="1:25" s="22" customFormat="1" ht="14.4" x14ac:dyDescent="0.55000000000000004">
      <c r="A3" s="19"/>
      <c r="B3" s="99" t="s">
        <v>866</v>
      </c>
      <c r="C3" s="100" t="s">
        <v>862</v>
      </c>
      <c r="D3" s="101" t="s">
        <v>880</v>
      </c>
      <c r="E3" s="101" t="s">
        <v>881</v>
      </c>
      <c r="F3" s="102"/>
      <c r="G3" s="99" t="s">
        <v>866</v>
      </c>
      <c r="H3" s="100" t="s">
        <v>862</v>
      </c>
      <c r="I3" s="101" t="s">
        <v>880</v>
      </c>
      <c r="J3" s="101" t="s">
        <v>881</v>
      </c>
      <c r="K3" s="21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77"/>
      <c r="X3" s="77"/>
      <c r="Y3" s="77"/>
    </row>
    <row r="4" spans="1:25" s="22" customFormat="1" ht="14.4" x14ac:dyDescent="0.55000000000000004">
      <c r="A4" s="19"/>
      <c r="B4" s="103" t="s">
        <v>864</v>
      </c>
      <c r="C4" s="104">
        <v>9126</v>
      </c>
      <c r="D4" s="105">
        <v>475388.17601578188</v>
      </c>
      <c r="E4" s="104">
        <v>2075.4108056103419</v>
      </c>
      <c r="F4" s="102"/>
      <c r="G4" s="103" t="s">
        <v>864</v>
      </c>
      <c r="H4" s="104">
        <v>1529</v>
      </c>
      <c r="I4" s="105">
        <v>462288.29595814249</v>
      </c>
      <c r="J4" s="104">
        <v>2006.3145271419232</v>
      </c>
      <c r="K4" s="21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77"/>
      <c r="X4" s="77"/>
      <c r="Y4" s="77"/>
    </row>
    <row r="5" spans="1:25" s="22" customFormat="1" ht="14.4" x14ac:dyDescent="0.55000000000000004">
      <c r="A5" s="19"/>
      <c r="B5" s="106" t="s">
        <v>1</v>
      </c>
      <c r="C5" s="107">
        <v>23</v>
      </c>
      <c r="D5" s="108">
        <v>319077.27652173914</v>
      </c>
      <c r="E5" s="107">
        <v>1388.1924347826086</v>
      </c>
      <c r="F5" s="109"/>
      <c r="G5" s="106" t="s">
        <v>1</v>
      </c>
      <c r="H5" s="107">
        <v>5</v>
      </c>
      <c r="I5" s="108">
        <v>318912.40399999998</v>
      </c>
      <c r="J5" s="107">
        <v>1384.2696000000001</v>
      </c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</row>
    <row r="6" spans="1:25" s="22" customFormat="1" ht="14.4" x14ac:dyDescent="0.55000000000000004">
      <c r="A6" s="19"/>
      <c r="B6" s="36" t="s">
        <v>1</v>
      </c>
      <c r="C6" s="43">
        <v>23</v>
      </c>
      <c r="D6" s="73">
        <v>319077.27652173914</v>
      </c>
      <c r="E6" s="43">
        <v>1388.1924347826086</v>
      </c>
      <c r="F6" s="37"/>
      <c r="G6" s="36" t="s">
        <v>1</v>
      </c>
      <c r="H6" s="43">
        <v>5</v>
      </c>
      <c r="I6" s="73">
        <v>318912.40399999998</v>
      </c>
      <c r="J6" s="43">
        <v>1384.2696000000001</v>
      </c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</row>
    <row r="7" spans="1:25" s="22" customFormat="1" ht="14.4" x14ac:dyDescent="0.55000000000000004">
      <c r="A7" s="19"/>
      <c r="B7" s="106" t="s">
        <v>4</v>
      </c>
      <c r="C7" s="107">
        <v>18</v>
      </c>
      <c r="D7" s="108">
        <v>419502.50222222228</v>
      </c>
      <c r="E7" s="107">
        <v>1832.4465555555555</v>
      </c>
      <c r="F7" s="109"/>
      <c r="G7" s="106" t="s">
        <v>4</v>
      </c>
      <c r="H7" s="107">
        <v>3</v>
      </c>
      <c r="I7" s="108">
        <v>419432.5</v>
      </c>
      <c r="J7" s="107">
        <v>1820.3826666666664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5" s="22" customFormat="1" ht="14.4" x14ac:dyDescent="0.55000000000000004">
      <c r="A8" s="19"/>
      <c r="B8" s="36" t="s">
        <v>4</v>
      </c>
      <c r="C8" s="43">
        <v>18</v>
      </c>
      <c r="D8" s="73">
        <v>419502.50222222228</v>
      </c>
      <c r="E8" s="43">
        <v>1832.4465555555555</v>
      </c>
      <c r="F8" s="37"/>
      <c r="G8" s="36" t="s">
        <v>4</v>
      </c>
      <c r="H8" s="43">
        <v>3</v>
      </c>
      <c r="I8" s="73">
        <v>419432.5</v>
      </c>
      <c r="J8" s="43">
        <v>1820.3826666666664</v>
      </c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</row>
    <row r="9" spans="1:25" s="22" customFormat="1" ht="14.4" x14ac:dyDescent="0.55000000000000004">
      <c r="A9" s="19"/>
      <c r="B9" s="106" t="s">
        <v>6</v>
      </c>
      <c r="C9" s="107">
        <v>262</v>
      </c>
      <c r="D9" s="108">
        <v>609717.84816793911</v>
      </c>
      <c r="E9" s="107">
        <v>2666.137961832062</v>
      </c>
      <c r="F9" s="109"/>
      <c r="G9" s="106" t="s">
        <v>6</v>
      </c>
      <c r="H9" s="107">
        <v>41</v>
      </c>
      <c r="I9" s="108">
        <v>622557.64682926843</v>
      </c>
      <c r="J9" s="107">
        <v>2701.8279024390245</v>
      </c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</row>
    <row r="10" spans="1:25" s="22" customFormat="1" ht="14.4" x14ac:dyDescent="0.55000000000000004">
      <c r="A10" s="19"/>
      <c r="B10" s="36" t="s">
        <v>23</v>
      </c>
      <c r="C10" s="43">
        <v>25</v>
      </c>
      <c r="D10" s="73">
        <v>511322.68799999997</v>
      </c>
      <c r="E10" s="43">
        <v>2241.2785599999993</v>
      </c>
      <c r="F10" s="37"/>
      <c r="G10" s="36" t="s">
        <v>15</v>
      </c>
      <c r="H10" s="43">
        <v>4</v>
      </c>
      <c r="I10" s="73">
        <v>268217.40999999997</v>
      </c>
      <c r="J10" s="43">
        <v>1163.9879999999998</v>
      </c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</row>
    <row r="11" spans="1:25" s="22" customFormat="1" ht="14.4" x14ac:dyDescent="0.55000000000000004">
      <c r="A11" s="19"/>
      <c r="B11" s="36" t="s">
        <v>15</v>
      </c>
      <c r="C11" s="43">
        <v>21</v>
      </c>
      <c r="D11" s="73">
        <v>271402.69047619042</v>
      </c>
      <c r="E11" s="43">
        <v>1179.2656190476187</v>
      </c>
      <c r="F11" s="37"/>
      <c r="G11" s="36" t="s">
        <v>39</v>
      </c>
      <c r="H11" s="43">
        <v>4</v>
      </c>
      <c r="I11" s="73">
        <v>574543.71499999997</v>
      </c>
      <c r="J11" s="43">
        <v>2493.2914999999998</v>
      </c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5" s="22" customFormat="1" ht="14.4" x14ac:dyDescent="0.55000000000000004">
      <c r="A12" s="19"/>
      <c r="B12" s="36" t="s">
        <v>21</v>
      </c>
      <c r="C12" s="43">
        <v>21</v>
      </c>
      <c r="D12" s="73">
        <v>1021804.6695238095</v>
      </c>
      <c r="E12" s="43">
        <v>4459.168285714286</v>
      </c>
      <c r="F12" s="37"/>
      <c r="G12" s="36" t="s">
        <v>21</v>
      </c>
      <c r="H12" s="43">
        <v>4</v>
      </c>
      <c r="I12" s="73">
        <v>1004468.24</v>
      </c>
      <c r="J12" s="43">
        <v>4359.2184999999999</v>
      </c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</row>
    <row r="13" spans="1:25" s="22" customFormat="1" ht="14.4" x14ac:dyDescent="0.55000000000000004">
      <c r="A13" s="19"/>
      <c r="B13" s="36" t="s">
        <v>10</v>
      </c>
      <c r="C13" s="43">
        <v>19</v>
      </c>
      <c r="D13" s="73">
        <v>385829.83999999997</v>
      </c>
      <c r="E13" s="43">
        <v>1685.799684210526</v>
      </c>
      <c r="F13" s="37"/>
      <c r="G13" s="36" t="s">
        <v>34</v>
      </c>
      <c r="H13" s="43">
        <v>3</v>
      </c>
      <c r="I13" s="73">
        <v>1205911.8066666666</v>
      </c>
      <c r="J13" s="43">
        <v>5233.7739999999994</v>
      </c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</row>
    <row r="14" spans="1:25" s="22" customFormat="1" ht="14.4" x14ac:dyDescent="0.55000000000000004">
      <c r="A14" s="19"/>
      <c r="B14" s="36" t="s">
        <v>16</v>
      </c>
      <c r="C14" s="43">
        <v>17</v>
      </c>
      <c r="D14" s="73">
        <v>1130183.1788235293</v>
      </c>
      <c r="E14" s="43">
        <v>4979.7779999999993</v>
      </c>
      <c r="F14" s="37"/>
      <c r="G14" s="36" t="s">
        <v>10</v>
      </c>
      <c r="H14" s="43">
        <v>3</v>
      </c>
      <c r="I14" s="73">
        <v>386275.02666666661</v>
      </c>
      <c r="J14" s="43">
        <v>1676.4486666666664</v>
      </c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</row>
    <row r="15" spans="1:25" s="22" customFormat="1" ht="14.4" x14ac:dyDescent="0.55000000000000004">
      <c r="A15" s="19"/>
      <c r="B15" s="36" t="s">
        <v>34</v>
      </c>
      <c r="C15" s="43">
        <v>16</v>
      </c>
      <c r="D15" s="73">
        <v>1192392.7887499998</v>
      </c>
      <c r="E15" s="43">
        <v>5204.5839999999998</v>
      </c>
      <c r="F15" s="37"/>
      <c r="G15" s="36" t="s">
        <v>38</v>
      </c>
      <c r="H15" s="43">
        <v>2</v>
      </c>
      <c r="I15" s="73">
        <v>307146</v>
      </c>
      <c r="J15" s="43">
        <v>1332.954</v>
      </c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</row>
    <row r="16" spans="1:25" s="22" customFormat="1" ht="14.4" x14ac:dyDescent="0.55000000000000004">
      <c r="A16" s="19"/>
      <c r="B16" s="36" t="s">
        <v>32</v>
      </c>
      <c r="C16" s="43">
        <v>14</v>
      </c>
      <c r="D16" s="73">
        <v>653482.77714285708</v>
      </c>
      <c r="E16" s="43">
        <v>2858.5845714285711</v>
      </c>
      <c r="F16" s="37"/>
      <c r="G16" s="36" t="s">
        <v>11</v>
      </c>
      <c r="H16" s="43">
        <v>2</v>
      </c>
      <c r="I16" s="73">
        <v>325304.25</v>
      </c>
      <c r="J16" s="43">
        <v>1412.222</v>
      </c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</row>
    <row r="17" spans="1:22" s="22" customFormat="1" ht="14.4" x14ac:dyDescent="0.55000000000000004">
      <c r="A17" s="19"/>
      <c r="B17" s="36" t="s">
        <v>29</v>
      </c>
      <c r="C17" s="43">
        <v>11</v>
      </c>
      <c r="D17" s="73">
        <v>405208.19636363635</v>
      </c>
      <c r="E17" s="43">
        <v>1751.4463636363637</v>
      </c>
      <c r="F17" s="37"/>
      <c r="G17" s="36" t="s">
        <v>33</v>
      </c>
      <c r="H17" s="43">
        <v>2</v>
      </c>
      <c r="I17" s="73">
        <v>1803400</v>
      </c>
      <c r="J17" s="43">
        <v>7826.6719999999996</v>
      </c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</row>
    <row r="18" spans="1:22" s="22" customFormat="1" ht="14.4" x14ac:dyDescent="0.55000000000000004">
      <c r="A18" s="19"/>
      <c r="B18" s="36" t="s">
        <v>39</v>
      </c>
      <c r="C18" s="43">
        <v>11</v>
      </c>
      <c r="D18" s="73">
        <v>540808.41999999993</v>
      </c>
      <c r="E18" s="43">
        <v>2348.6460000000002</v>
      </c>
      <c r="F18" s="37"/>
      <c r="G18" s="36" t="s">
        <v>27</v>
      </c>
      <c r="H18" s="43">
        <v>2</v>
      </c>
      <c r="I18" s="73">
        <v>323050</v>
      </c>
      <c r="J18" s="43">
        <v>1401.7919999999999</v>
      </c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</row>
    <row r="19" spans="1:22" s="22" customFormat="1" ht="14.4" x14ac:dyDescent="0.55000000000000004">
      <c r="A19" s="19"/>
      <c r="B19" s="36" t="s">
        <v>11</v>
      </c>
      <c r="C19" s="43">
        <v>11</v>
      </c>
      <c r="D19" s="73">
        <v>308673.06181818183</v>
      </c>
      <c r="E19" s="43">
        <v>1344.9261818181819</v>
      </c>
      <c r="F19" s="37"/>
      <c r="G19" s="36" t="s">
        <v>24</v>
      </c>
      <c r="H19" s="43">
        <v>2</v>
      </c>
      <c r="I19" s="73">
        <v>568000</v>
      </c>
      <c r="J19" s="43">
        <v>2464.6089999999999</v>
      </c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</row>
    <row r="20" spans="1:22" s="22" customFormat="1" ht="14.4" x14ac:dyDescent="0.55000000000000004">
      <c r="A20" s="19"/>
      <c r="B20" s="36" t="s">
        <v>38</v>
      </c>
      <c r="C20" s="43">
        <v>8</v>
      </c>
      <c r="D20" s="73">
        <v>319099.20499999996</v>
      </c>
      <c r="E20" s="43">
        <v>1414.0472499999998</v>
      </c>
      <c r="F20" s="37"/>
      <c r="G20" s="36" t="s">
        <v>32</v>
      </c>
      <c r="H20" s="43">
        <v>1</v>
      </c>
      <c r="I20" s="73">
        <v>837800</v>
      </c>
      <c r="J20" s="43">
        <v>3635.8979999999997</v>
      </c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</row>
    <row r="21" spans="1:22" s="22" customFormat="1" ht="14.4" x14ac:dyDescent="0.55000000000000004">
      <c r="A21" s="19"/>
      <c r="B21" s="36" t="s">
        <v>9</v>
      </c>
      <c r="C21" s="43">
        <v>8</v>
      </c>
      <c r="D21" s="73">
        <v>420205.15750000003</v>
      </c>
      <c r="E21" s="43">
        <v>1834.5889999999999</v>
      </c>
      <c r="F21" s="37"/>
      <c r="G21" s="36" t="s">
        <v>37</v>
      </c>
      <c r="H21" s="43">
        <v>1</v>
      </c>
      <c r="I21" s="73">
        <v>319500</v>
      </c>
      <c r="J21" s="43">
        <v>1387.1899999999998</v>
      </c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</row>
    <row r="22" spans="1:22" s="22" customFormat="1" ht="14.4" x14ac:dyDescent="0.55000000000000004">
      <c r="A22" s="19"/>
      <c r="B22" s="36" t="s">
        <v>27</v>
      </c>
      <c r="C22" s="43">
        <v>8</v>
      </c>
      <c r="D22" s="73">
        <v>464162.5</v>
      </c>
      <c r="E22" s="43">
        <v>2022.944</v>
      </c>
      <c r="F22" s="37"/>
      <c r="G22" s="36" t="s">
        <v>36</v>
      </c>
      <c r="H22" s="43">
        <v>1</v>
      </c>
      <c r="I22" s="73">
        <v>267197.14</v>
      </c>
      <c r="J22" s="43">
        <v>1159.816</v>
      </c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</row>
    <row r="23" spans="1:22" s="18" customFormat="1" ht="14.4" x14ac:dyDescent="0.55000000000000004">
      <c r="A23" s="24"/>
      <c r="B23" s="36" t="s">
        <v>24</v>
      </c>
      <c r="C23" s="43">
        <v>8</v>
      </c>
      <c r="D23" s="73">
        <v>795217.75</v>
      </c>
      <c r="E23" s="43">
        <v>3484.9237499999999</v>
      </c>
      <c r="F23" s="37"/>
      <c r="G23" s="36" t="s">
        <v>12</v>
      </c>
      <c r="H23" s="43">
        <v>1</v>
      </c>
      <c r="I23" s="73">
        <v>660892.14</v>
      </c>
      <c r="J23" s="43">
        <v>2868.25</v>
      </c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</row>
    <row r="24" spans="1:22" s="22" customFormat="1" ht="14.4" x14ac:dyDescent="0.55000000000000004">
      <c r="A24" s="25"/>
      <c r="B24" s="36" t="s">
        <v>37</v>
      </c>
      <c r="C24" s="43">
        <v>7</v>
      </c>
      <c r="D24" s="73">
        <v>429625.05714285711</v>
      </c>
      <c r="E24" s="43">
        <v>1884.1994285714281</v>
      </c>
      <c r="F24" s="37"/>
      <c r="G24" s="36" t="s">
        <v>30</v>
      </c>
      <c r="H24" s="43">
        <v>1</v>
      </c>
      <c r="I24" s="73">
        <v>521337.37999999995</v>
      </c>
      <c r="J24" s="43">
        <v>2263.31</v>
      </c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</row>
    <row r="25" spans="1:22" ht="14.4" x14ac:dyDescent="0.55000000000000004">
      <c r="B25" s="36" t="s">
        <v>35</v>
      </c>
      <c r="C25" s="43">
        <v>6</v>
      </c>
      <c r="D25" s="73">
        <v>656075.99666666659</v>
      </c>
      <c r="E25" s="43">
        <v>2855.7913333333331</v>
      </c>
      <c r="F25" s="37"/>
      <c r="G25" s="36" t="s">
        <v>22</v>
      </c>
      <c r="H25" s="43">
        <v>1</v>
      </c>
      <c r="I25" s="73">
        <v>319703.06</v>
      </c>
      <c r="J25" s="43">
        <v>1387.1899999999998</v>
      </c>
      <c r="S25" s="26"/>
      <c r="T25" s="26"/>
      <c r="U25" s="26"/>
      <c r="V25" s="26"/>
    </row>
    <row r="26" spans="1:22" ht="14.4" x14ac:dyDescent="0.55000000000000004">
      <c r="B26" s="36" t="s">
        <v>12</v>
      </c>
      <c r="C26" s="43">
        <v>6</v>
      </c>
      <c r="D26" s="73">
        <v>552585.40333333332</v>
      </c>
      <c r="E26" s="43">
        <v>2402.4549999999999</v>
      </c>
      <c r="F26" s="37"/>
      <c r="G26" s="36" t="s">
        <v>35</v>
      </c>
      <c r="H26" s="43">
        <v>1</v>
      </c>
      <c r="I26" s="73">
        <v>729642.86</v>
      </c>
      <c r="J26" s="43">
        <v>3166.5479999999998</v>
      </c>
      <c r="S26" s="26"/>
      <c r="T26" s="26"/>
      <c r="U26" s="26"/>
      <c r="V26" s="26"/>
    </row>
    <row r="27" spans="1:22" ht="14.4" x14ac:dyDescent="0.55000000000000004">
      <c r="B27" s="36" t="s">
        <v>30</v>
      </c>
      <c r="C27" s="43">
        <v>6</v>
      </c>
      <c r="D27" s="73">
        <v>622596.39666666661</v>
      </c>
      <c r="E27" s="43">
        <v>2715.2189999999996</v>
      </c>
      <c r="F27" s="37"/>
      <c r="G27" s="36" t="s">
        <v>23</v>
      </c>
      <c r="H27" s="43">
        <v>1</v>
      </c>
      <c r="I27" s="73">
        <v>404700</v>
      </c>
      <c r="J27" s="43">
        <v>1756.4119999999998</v>
      </c>
      <c r="S27" s="26"/>
      <c r="T27" s="26"/>
      <c r="U27" s="26"/>
      <c r="V27" s="26"/>
    </row>
    <row r="28" spans="1:22" ht="14.4" x14ac:dyDescent="0.55000000000000004">
      <c r="B28" s="36" t="s">
        <v>22</v>
      </c>
      <c r="C28" s="43">
        <v>5</v>
      </c>
      <c r="D28" s="73">
        <v>301723.00800000003</v>
      </c>
      <c r="E28" s="43">
        <v>1313.2796000000001</v>
      </c>
      <c r="F28" s="37"/>
      <c r="G28" s="36" t="s">
        <v>857</v>
      </c>
      <c r="H28" s="43">
        <v>1</v>
      </c>
      <c r="I28" s="73">
        <v>553800</v>
      </c>
      <c r="J28" s="43">
        <v>2403.0719999999997</v>
      </c>
      <c r="S28" s="26"/>
      <c r="T28" s="26"/>
      <c r="U28" s="26"/>
      <c r="V28" s="26"/>
    </row>
    <row r="29" spans="1:22" ht="14.4" x14ac:dyDescent="0.55000000000000004">
      <c r="B29" s="36" t="s">
        <v>36</v>
      </c>
      <c r="C29" s="43">
        <v>5</v>
      </c>
      <c r="D29" s="73">
        <v>472833.304</v>
      </c>
      <c r="E29" s="43">
        <v>2095.5955999999996</v>
      </c>
      <c r="F29" s="37"/>
      <c r="G29" s="36" t="s">
        <v>13</v>
      </c>
      <c r="H29" s="43">
        <v>1</v>
      </c>
      <c r="I29" s="73">
        <v>279882</v>
      </c>
      <c r="J29" s="43">
        <v>1214.0519999999999</v>
      </c>
      <c r="S29" s="26"/>
      <c r="T29" s="26"/>
      <c r="U29" s="26"/>
      <c r="V29" s="26"/>
    </row>
    <row r="30" spans="1:22" ht="14.4" x14ac:dyDescent="0.55000000000000004">
      <c r="B30" s="36" t="s">
        <v>13</v>
      </c>
      <c r="C30" s="43">
        <v>5</v>
      </c>
      <c r="D30" s="73">
        <v>614036.4</v>
      </c>
      <c r="E30" s="43">
        <v>2726.4019999999996</v>
      </c>
      <c r="F30" s="37"/>
      <c r="G30" s="36" t="s">
        <v>16</v>
      </c>
      <c r="H30" s="43">
        <v>1</v>
      </c>
      <c r="I30" s="73">
        <v>674500</v>
      </c>
      <c r="J30" s="43">
        <v>2926.6579999999999</v>
      </c>
      <c r="S30" s="26"/>
      <c r="T30" s="26"/>
      <c r="U30" s="26"/>
      <c r="V30" s="26"/>
    </row>
    <row r="31" spans="1:22" ht="14.4" x14ac:dyDescent="0.55000000000000004">
      <c r="B31" s="36" t="s">
        <v>28</v>
      </c>
      <c r="C31" s="43">
        <v>4</v>
      </c>
      <c r="D31" s="73">
        <v>447930.36</v>
      </c>
      <c r="E31" s="43">
        <v>1938.4285</v>
      </c>
      <c r="F31" s="37"/>
      <c r="G31" s="36" t="s">
        <v>28</v>
      </c>
      <c r="H31" s="43">
        <v>1</v>
      </c>
      <c r="I31" s="73">
        <v>447930.48</v>
      </c>
      <c r="J31" s="43">
        <v>1944.1519999999998</v>
      </c>
      <c r="S31" s="26"/>
      <c r="T31" s="26"/>
      <c r="U31" s="26"/>
      <c r="V31" s="26"/>
    </row>
    <row r="32" spans="1:22" ht="14.4" x14ac:dyDescent="0.55000000000000004">
      <c r="B32" s="36" t="s">
        <v>33</v>
      </c>
      <c r="C32" s="43">
        <v>3</v>
      </c>
      <c r="D32" s="73">
        <v>1545433.3333333333</v>
      </c>
      <c r="E32" s="43">
        <v>6762.811999999999</v>
      </c>
      <c r="F32" s="37"/>
      <c r="G32" s="36" t="s">
        <v>29</v>
      </c>
      <c r="H32" s="43">
        <v>1</v>
      </c>
      <c r="I32" s="73">
        <v>688700</v>
      </c>
      <c r="J32" s="43">
        <v>2989.2379999999998</v>
      </c>
      <c r="S32" s="26"/>
      <c r="T32" s="26"/>
      <c r="U32" s="26"/>
      <c r="V32" s="26"/>
    </row>
    <row r="33" spans="1:22" ht="14.4" x14ac:dyDescent="0.55000000000000004">
      <c r="B33" s="36" t="s">
        <v>7</v>
      </c>
      <c r="C33" s="43">
        <v>3</v>
      </c>
      <c r="D33" s="73">
        <v>394201.94</v>
      </c>
      <c r="E33" s="43">
        <v>1755.0213333333331</v>
      </c>
      <c r="F33" s="37"/>
      <c r="G33" s="36" t="s">
        <v>18</v>
      </c>
      <c r="H33" s="43">
        <v>0</v>
      </c>
      <c r="I33" s="73">
        <v>0</v>
      </c>
      <c r="J33" s="43">
        <v>0</v>
      </c>
      <c r="S33" s="26"/>
      <c r="T33" s="26"/>
      <c r="U33" s="26"/>
      <c r="V33" s="26"/>
    </row>
    <row r="34" spans="1:22" ht="14.4" x14ac:dyDescent="0.55000000000000004">
      <c r="B34" s="36" t="s">
        <v>25</v>
      </c>
      <c r="C34" s="43">
        <v>3</v>
      </c>
      <c r="D34" s="73">
        <v>420509.33333333331</v>
      </c>
      <c r="E34" s="43">
        <v>1832.1419999999998</v>
      </c>
      <c r="F34" s="37"/>
      <c r="G34" s="36" t="s">
        <v>20</v>
      </c>
      <c r="H34" s="43">
        <v>0</v>
      </c>
      <c r="I34" s="73">
        <v>0</v>
      </c>
      <c r="J34" s="43">
        <v>0</v>
      </c>
      <c r="S34" s="26"/>
      <c r="T34" s="26"/>
      <c r="U34" s="26"/>
      <c r="V34" s="26"/>
    </row>
    <row r="35" spans="1:22" ht="14.4" x14ac:dyDescent="0.55000000000000004">
      <c r="B35" s="36" t="s">
        <v>17</v>
      </c>
      <c r="C35" s="43">
        <v>3</v>
      </c>
      <c r="D35" s="73">
        <v>492266.66666666669</v>
      </c>
      <c r="E35" s="43">
        <v>2148.5799999999995</v>
      </c>
      <c r="F35" s="37"/>
      <c r="G35" s="36" t="s">
        <v>17</v>
      </c>
      <c r="H35" s="43">
        <v>0</v>
      </c>
      <c r="I35" s="73">
        <v>0</v>
      </c>
      <c r="J35" s="43">
        <v>0</v>
      </c>
      <c r="S35" s="26"/>
      <c r="T35" s="26"/>
      <c r="U35" s="26"/>
      <c r="V35" s="26"/>
    </row>
    <row r="36" spans="1:22" ht="14.4" x14ac:dyDescent="0.55000000000000004">
      <c r="B36" s="36" t="s">
        <v>18</v>
      </c>
      <c r="C36" s="43">
        <v>3</v>
      </c>
      <c r="D36" s="73">
        <v>436271.33333333331</v>
      </c>
      <c r="E36" s="43">
        <v>1883.7886666666666</v>
      </c>
      <c r="F36" s="37"/>
      <c r="G36" s="36" t="s">
        <v>25</v>
      </c>
      <c r="H36" s="43">
        <v>0</v>
      </c>
      <c r="I36" s="73">
        <v>0</v>
      </c>
      <c r="J36" s="43">
        <v>0</v>
      </c>
      <c r="S36" s="26"/>
      <c r="T36" s="26"/>
      <c r="U36" s="26"/>
      <c r="V36" s="26"/>
    </row>
    <row r="37" spans="1:22" ht="14.4" x14ac:dyDescent="0.55000000000000004">
      <c r="B37" s="36" t="s">
        <v>19</v>
      </c>
      <c r="C37" s="43">
        <v>2</v>
      </c>
      <c r="D37" s="73">
        <v>574757</v>
      </c>
      <c r="E37" s="43">
        <v>2512.6930000000002</v>
      </c>
      <c r="F37" s="37"/>
      <c r="G37" s="36" t="s">
        <v>19</v>
      </c>
      <c r="H37" s="43">
        <v>0</v>
      </c>
      <c r="I37" s="73">
        <v>0</v>
      </c>
      <c r="J37" s="43">
        <v>0</v>
      </c>
      <c r="S37" s="26"/>
      <c r="T37" s="26"/>
      <c r="U37" s="26"/>
      <c r="V37" s="26"/>
    </row>
    <row r="38" spans="1:22" ht="14.4" x14ac:dyDescent="0.55000000000000004">
      <c r="B38" s="36" t="s">
        <v>857</v>
      </c>
      <c r="C38" s="43">
        <v>2</v>
      </c>
      <c r="D38" s="73">
        <v>596400</v>
      </c>
      <c r="E38" s="43">
        <v>2593.9409999999998</v>
      </c>
      <c r="F38" s="37"/>
      <c r="G38" s="36" t="s">
        <v>14</v>
      </c>
      <c r="H38" s="43">
        <v>0</v>
      </c>
      <c r="I38" s="73">
        <v>0</v>
      </c>
      <c r="J38" s="43">
        <v>0</v>
      </c>
      <c r="S38" s="26"/>
      <c r="T38" s="26"/>
      <c r="U38" s="26"/>
      <c r="V38" s="26"/>
    </row>
    <row r="39" spans="1:22" ht="14.4" x14ac:dyDescent="0.55000000000000004">
      <c r="B39" s="36" t="s">
        <v>20</v>
      </c>
      <c r="C39" s="43">
        <v>1</v>
      </c>
      <c r="D39" s="73">
        <v>305697.59999999998</v>
      </c>
      <c r="E39" s="43">
        <v>1341.298</v>
      </c>
      <c r="F39" s="37"/>
      <c r="G39" s="36" t="s">
        <v>7</v>
      </c>
      <c r="H39" s="43">
        <v>0</v>
      </c>
      <c r="I39" s="73">
        <v>0</v>
      </c>
      <c r="J39" s="43">
        <v>0</v>
      </c>
      <c r="S39" s="26"/>
      <c r="T39" s="26"/>
      <c r="U39" s="26"/>
      <c r="V39" s="26"/>
    </row>
    <row r="40" spans="1:22" ht="14.4" x14ac:dyDescent="0.55000000000000004">
      <c r="B40" s="36" t="s">
        <v>26</v>
      </c>
      <c r="C40" s="43">
        <v>0</v>
      </c>
      <c r="D40" s="73">
        <v>0</v>
      </c>
      <c r="E40" s="43">
        <v>0</v>
      </c>
      <c r="F40" s="37"/>
      <c r="G40" s="36" t="s">
        <v>9</v>
      </c>
      <c r="H40" s="43">
        <v>0</v>
      </c>
      <c r="I40" s="73">
        <v>0</v>
      </c>
      <c r="J40" s="43">
        <v>0</v>
      </c>
      <c r="S40" s="26"/>
      <c r="T40" s="26"/>
      <c r="U40" s="26"/>
      <c r="V40" s="26"/>
    </row>
    <row r="41" spans="1:22" ht="14.4" x14ac:dyDescent="0.55000000000000004">
      <c r="B41" s="36" t="s">
        <v>14</v>
      </c>
      <c r="C41" s="43">
        <v>0</v>
      </c>
      <c r="D41" s="73">
        <v>0</v>
      </c>
      <c r="E41" s="43">
        <v>0</v>
      </c>
      <c r="F41" s="37"/>
      <c r="G41" s="36" t="s">
        <v>31</v>
      </c>
      <c r="H41" s="43">
        <v>0</v>
      </c>
      <c r="I41" s="73">
        <v>0</v>
      </c>
      <c r="J41" s="43">
        <v>0</v>
      </c>
      <c r="S41" s="26"/>
      <c r="T41" s="26"/>
      <c r="U41" s="26"/>
      <c r="V41" s="26"/>
    </row>
    <row r="42" spans="1:22" ht="14.4" x14ac:dyDescent="0.55000000000000004">
      <c r="B42" s="36" t="s">
        <v>31</v>
      </c>
      <c r="C42" s="43">
        <v>0</v>
      </c>
      <c r="D42" s="73">
        <v>0</v>
      </c>
      <c r="E42" s="43">
        <v>0</v>
      </c>
      <c r="F42" s="37"/>
      <c r="G42" s="36" t="s">
        <v>26</v>
      </c>
      <c r="H42" s="43">
        <v>0</v>
      </c>
      <c r="I42" s="73">
        <v>0</v>
      </c>
      <c r="J42" s="43">
        <v>0</v>
      </c>
      <c r="S42" s="26"/>
      <c r="T42" s="26"/>
      <c r="U42" s="26"/>
      <c r="V42" s="26"/>
    </row>
    <row r="43" spans="1:22" ht="14.4" x14ac:dyDescent="0.55000000000000004">
      <c r="B43" s="106" t="s">
        <v>40</v>
      </c>
      <c r="C43" s="107">
        <v>21</v>
      </c>
      <c r="D43" s="108">
        <v>359438.17619047622</v>
      </c>
      <c r="E43" s="107">
        <v>1571.0486666666666</v>
      </c>
      <c r="F43" s="109"/>
      <c r="G43" s="106" t="s">
        <v>40</v>
      </c>
      <c r="H43" s="107">
        <v>5</v>
      </c>
      <c r="I43" s="108">
        <v>395470</v>
      </c>
      <c r="J43" s="107">
        <v>1716.3607999999999</v>
      </c>
      <c r="S43" s="26"/>
      <c r="T43" s="26"/>
      <c r="U43" s="26"/>
      <c r="V43" s="26"/>
    </row>
    <row r="44" spans="1:22" ht="14.4" x14ac:dyDescent="0.55000000000000004">
      <c r="A44" s="23"/>
      <c r="B44" s="36" t="s">
        <v>42</v>
      </c>
      <c r="C44" s="43">
        <v>7</v>
      </c>
      <c r="D44" s="73">
        <v>448133.74285714288</v>
      </c>
      <c r="E44" s="43">
        <v>1950.1119999999999</v>
      </c>
      <c r="F44" s="37"/>
      <c r="G44" s="36" t="s">
        <v>42</v>
      </c>
      <c r="H44" s="43">
        <v>4</v>
      </c>
      <c r="I44" s="73">
        <v>356775</v>
      </c>
      <c r="J44" s="43">
        <v>1548.3335</v>
      </c>
      <c r="S44" s="26"/>
      <c r="T44" s="26"/>
      <c r="U44" s="26"/>
      <c r="V44" s="26"/>
    </row>
    <row r="45" spans="1:22" ht="14.4" x14ac:dyDescent="0.55000000000000004">
      <c r="A45" s="23"/>
      <c r="B45" s="36" t="s">
        <v>46</v>
      </c>
      <c r="C45" s="43">
        <v>3</v>
      </c>
      <c r="D45" s="73">
        <v>202119.96</v>
      </c>
      <c r="E45" s="43">
        <v>899.76133333333337</v>
      </c>
      <c r="F45" s="37"/>
      <c r="G45" s="36" t="s">
        <v>45</v>
      </c>
      <c r="H45" s="43">
        <v>1</v>
      </c>
      <c r="I45" s="73">
        <v>550250</v>
      </c>
      <c r="J45" s="43">
        <v>2388.4699999999998</v>
      </c>
      <c r="S45" s="26"/>
      <c r="T45" s="26"/>
      <c r="U45" s="26"/>
      <c r="V45" s="26"/>
    </row>
    <row r="46" spans="1:22" ht="14.4" x14ac:dyDescent="0.55000000000000004">
      <c r="A46" s="23"/>
      <c r="B46" s="36" t="s">
        <v>47</v>
      </c>
      <c r="C46" s="43">
        <v>3</v>
      </c>
      <c r="D46" s="73">
        <v>166335.48666666666</v>
      </c>
      <c r="E46" s="43">
        <v>734.96733333333316</v>
      </c>
      <c r="F46" s="37"/>
      <c r="G46" s="36" t="s">
        <v>43</v>
      </c>
      <c r="H46" s="43">
        <v>0</v>
      </c>
      <c r="I46" s="73">
        <v>0</v>
      </c>
      <c r="J46" s="43">
        <v>0</v>
      </c>
      <c r="S46" s="26"/>
      <c r="T46" s="26"/>
      <c r="U46" s="26"/>
      <c r="V46" s="26"/>
    </row>
    <row r="47" spans="1:22" ht="14.4" x14ac:dyDescent="0.55000000000000004">
      <c r="A47" s="23"/>
      <c r="B47" s="36" t="s">
        <v>45</v>
      </c>
      <c r="C47" s="43">
        <v>3</v>
      </c>
      <c r="D47" s="73">
        <v>382216.66666666669</v>
      </c>
      <c r="E47" s="43">
        <v>1675.7533333333333</v>
      </c>
      <c r="F47" s="37"/>
      <c r="G47" s="36" t="s">
        <v>48</v>
      </c>
      <c r="H47" s="43">
        <v>0</v>
      </c>
      <c r="I47" s="73">
        <v>0</v>
      </c>
      <c r="J47" s="43">
        <v>0</v>
      </c>
      <c r="S47" s="26"/>
      <c r="T47" s="26"/>
      <c r="U47" s="26"/>
      <c r="V47" s="26"/>
    </row>
    <row r="48" spans="1:22" ht="14.4" x14ac:dyDescent="0.55000000000000004">
      <c r="A48" s="23"/>
      <c r="B48" s="36" t="s">
        <v>49</v>
      </c>
      <c r="C48" s="43">
        <v>2</v>
      </c>
      <c r="D48" s="73">
        <v>653200</v>
      </c>
      <c r="E48" s="43">
        <v>2820.1949999999997</v>
      </c>
      <c r="F48" s="37"/>
      <c r="G48" s="36" t="s">
        <v>47</v>
      </c>
      <c r="H48" s="43">
        <v>0</v>
      </c>
      <c r="I48" s="73">
        <v>0</v>
      </c>
      <c r="J48" s="43">
        <v>0</v>
      </c>
      <c r="S48" s="26"/>
      <c r="T48" s="26"/>
      <c r="U48" s="26"/>
      <c r="V48" s="26"/>
    </row>
    <row r="49" spans="1:22" ht="14.4" x14ac:dyDescent="0.55000000000000004">
      <c r="A49" s="23"/>
      <c r="B49" s="36" t="s">
        <v>43</v>
      </c>
      <c r="C49" s="43">
        <v>2</v>
      </c>
      <c r="D49" s="73">
        <v>302815</v>
      </c>
      <c r="E49" s="43">
        <v>1345.4699999999998</v>
      </c>
      <c r="F49" s="37"/>
      <c r="G49" s="36" t="s">
        <v>44</v>
      </c>
      <c r="H49" s="43">
        <v>0</v>
      </c>
      <c r="I49" s="73">
        <v>0</v>
      </c>
      <c r="J49" s="43">
        <v>0</v>
      </c>
      <c r="S49" s="26"/>
      <c r="T49" s="26"/>
      <c r="U49" s="26"/>
      <c r="V49" s="26"/>
    </row>
    <row r="50" spans="1:22" ht="14.4" x14ac:dyDescent="0.55000000000000004">
      <c r="A50" s="23"/>
      <c r="B50" s="36" t="s">
        <v>48</v>
      </c>
      <c r="C50" s="43">
        <v>1</v>
      </c>
      <c r="D50" s="73">
        <v>247219.15999999997</v>
      </c>
      <c r="E50" s="43">
        <v>1078.462</v>
      </c>
      <c r="F50" s="37"/>
      <c r="G50" s="36" t="s">
        <v>49</v>
      </c>
      <c r="H50" s="43">
        <v>0</v>
      </c>
      <c r="I50" s="73">
        <v>0</v>
      </c>
      <c r="J50" s="43">
        <v>0</v>
      </c>
      <c r="S50" s="26"/>
      <c r="T50" s="26"/>
      <c r="U50" s="26"/>
      <c r="V50" s="26"/>
    </row>
    <row r="51" spans="1:22" ht="14.4" x14ac:dyDescent="0.55000000000000004">
      <c r="A51" s="23"/>
      <c r="B51" s="36" t="s">
        <v>41</v>
      </c>
      <c r="C51" s="43">
        <v>0</v>
      </c>
      <c r="D51" s="73">
        <v>0</v>
      </c>
      <c r="E51" s="43">
        <v>0</v>
      </c>
      <c r="F51" s="37"/>
      <c r="G51" s="36" t="s">
        <v>41</v>
      </c>
      <c r="H51" s="43">
        <v>0</v>
      </c>
      <c r="I51" s="73">
        <v>0</v>
      </c>
      <c r="J51" s="43">
        <v>0</v>
      </c>
      <c r="S51" s="26"/>
      <c r="T51" s="26"/>
      <c r="U51" s="26"/>
      <c r="V51" s="26"/>
    </row>
    <row r="52" spans="1:22" ht="14.4" x14ac:dyDescent="0.55000000000000004">
      <c r="A52" s="23"/>
      <c r="B52" s="36" t="s">
        <v>44</v>
      </c>
      <c r="C52" s="43">
        <v>0</v>
      </c>
      <c r="D52" s="73">
        <v>0</v>
      </c>
      <c r="E52" s="43">
        <v>0</v>
      </c>
      <c r="F52" s="37"/>
      <c r="G52" s="36" t="s">
        <v>46</v>
      </c>
      <c r="H52" s="43">
        <v>0</v>
      </c>
      <c r="I52" s="73">
        <v>0</v>
      </c>
      <c r="J52" s="43">
        <v>0</v>
      </c>
      <c r="S52" s="26"/>
      <c r="T52" s="26"/>
      <c r="U52" s="26"/>
      <c r="V52" s="26"/>
    </row>
    <row r="53" spans="1:22" ht="14.4" x14ac:dyDescent="0.55000000000000004">
      <c r="A53" s="23"/>
      <c r="B53" s="106" t="s">
        <v>50</v>
      </c>
      <c r="C53" s="107">
        <v>60</v>
      </c>
      <c r="D53" s="108">
        <v>237800.34633333329</v>
      </c>
      <c r="E53" s="107">
        <v>1035.452</v>
      </c>
      <c r="F53" s="109"/>
      <c r="G53" s="106" t="s">
        <v>50</v>
      </c>
      <c r="H53" s="107">
        <v>12</v>
      </c>
      <c r="I53" s="108">
        <v>237849.17166666666</v>
      </c>
      <c r="J53" s="107">
        <v>1032.2223333333334</v>
      </c>
      <c r="S53" s="26"/>
      <c r="T53" s="26"/>
      <c r="U53" s="26"/>
      <c r="V53" s="26"/>
    </row>
    <row r="54" spans="1:22" ht="14.4" x14ac:dyDescent="0.55000000000000004">
      <c r="A54" s="23"/>
      <c r="B54" s="36" t="s">
        <v>50</v>
      </c>
      <c r="C54" s="43">
        <v>60</v>
      </c>
      <c r="D54" s="73">
        <v>237800.34633333329</v>
      </c>
      <c r="E54" s="43">
        <v>1035.452</v>
      </c>
      <c r="F54" s="37"/>
      <c r="G54" s="36" t="s">
        <v>50</v>
      </c>
      <c r="H54" s="43">
        <v>12</v>
      </c>
      <c r="I54" s="73">
        <v>237849.17166666666</v>
      </c>
      <c r="J54" s="43">
        <v>1032.2223333333334</v>
      </c>
      <c r="S54" s="26"/>
      <c r="T54" s="26"/>
      <c r="U54" s="26"/>
      <c r="V54" s="26"/>
    </row>
    <row r="55" spans="1:22" ht="14.4" x14ac:dyDescent="0.55000000000000004">
      <c r="A55" s="23"/>
      <c r="B55" s="35" t="s">
        <v>52</v>
      </c>
      <c r="C55" s="42">
        <v>12</v>
      </c>
      <c r="D55" s="79">
        <v>426158.44666666671</v>
      </c>
      <c r="E55" s="42">
        <v>1841.6996666666666</v>
      </c>
      <c r="F55" s="37"/>
      <c r="G55" s="35" t="s">
        <v>52</v>
      </c>
      <c r="H55" s="42">
        <v>2</v>
      </c>
      <c r="I55" s="79">
        <v>451202.16</v>
      </c>
      <c r="J55" s="42">
        <v>1957.7109999999998</v>
      </c>
      <c r="S55" s="26"/>
      <c r="T55" s="26"/>
      <c r="U55" s="26"/>
      <c r="V55" s="26"/>
    </row>
    <row r="56" spans="1:22" ht="14.4" x14ac:dyDescent="0.55000000000000004">
      <c r="A56" s="23"/>
      <c r="B56" s="36" t="s">
        <v>52</v>
      </c>
      <c r="C56" s="43">
        <v>8</v>
      </c>
      <c r="D56" s="73">
        <v>451202.11999999994</v>
      </c>
      <c r="E56" s="43">
        <v>1952.4834999999998</v>
      </c>
      <c r="F56" s="37"/>
      <c r="G56" s="36" t="s">
        <v>52</v>
      </c>
      <c r="H56" s="43">
        <v>2</v>
      </c>
      <c r="I56" s="80">
        <v>451202.16</v>
      </c>
      <c r="J56" s="43">
        <v>1957.7109999999998</v>
      </c>
      <c r="S56" s="26"/>
      <c r="T56" s="26"/>
      <c r="U56" s="26"/>
      <c r="V56" s="26"/>
    </row>
    <row r="57" spans="1:22" ht="14.4" x14ac:dyDescent="0.55000000000000004">
      <c r="A57" s="23"/>
      <c r="B57" s="36" t="s">
        <v>56</v>
      </c>
      <c r="C57" s="43">
        <v>3</v>
      </c>
      <c r="D57" s="73">
        <v>347594.8</v>
      </c>
      <c r="E57" s="43">
        <v>1502.5093333333332</v>
      </c>
      <c r="F57" s="37"/>
      <c r="G57" s="36" t="s">
        <v>56</v>
      </c>
      <c r="H57" s="43">
        <v>0</v>
      </c>
      <c r="I57" s="73">
        <v>0</v>
      </c>
      <c r="J57" s="43">
        <v>0</v>
      </c>
      <c r="S57" s="26"/>
      <c r="T57" s="26"/>
      <c r="U57" s="26"/>
      <c r="V57" s="26"/>
    </row>
    <row r="58" spans="1:22" ht="14.4" x14ac:dyDescent="0.55000000000000004">
      <c r="A58" s="23"/>
      <c r="B58" s="36" t="s">
        <v>57</v>
      </c>
      <c r="C58" s="43">
        <v>1</v>
      </c>
      <c r="D58" s="73">
        <v>461500</v>
      </c>
      <c r="E58" s="43">
        <v>1973</v>
      </c>
      <c r="F58" s="37"/>
      <c r="G58" s="36" t="s">
        <v>59</v>
      </c>
      <c r="H58" s="43">
        <v>0</v>
      </c>
      <c r="I58" s="73">
        <v>0</v>
      </c>
      <c r="J58" s="43">
        <v>0</v>
      </c>
      <c r="S58" s="26"/>
      <c r="T58" s="26"/>
      <c r="U58" s="26"/>
      <c r="V58" s="26"/>
    </row>
    <row r="59" spans="1:22" ht="14.4" x14ac:dyDescent="0.55000000000000004">
      <c r="A59" s="23"/>
      <c r="B59" s="36" t="s">
        <v>59</v>
      </c>
      <c r="C59" s="43">
        <v>0</v>
      </c>
      <c r="D59" s="73">
        <v>0</v>
      </c>
      <c r="E59" s="43">
        <v>0</v>
      </c>
      <c r="F59" s="37"/>
      <c r="G59" s="36" t="s">
        <v>57</v>
      </c>
      <c r="H59" s="43">
        <v>0</v>
      </c>
      <c r="I59" s="73">
        <v>0</v>
      </c>
      <c r="J59" s="43">
        <v>0</v>
      </c>
      <c r="S59" s="26"/>
      <c r="T59" s="26"/>
      <c r="U59" s="26"/>
      <c r="V59" s="26"/>
    </row>
    <row r="60" spans="1:22" ht="14.4" x14ac:dyDescent="0.55000000000000004">
      <c r="A60" s="23"/>
      <c r="B60" s="36" t="s">
        <v>58</v>
      </c>
      <c r="C60" s="43">
        <v>0</v>
      </c>
      <c r="D60" s="73">
        <v>0</v>
      </c>
      <c r="E60" s="43">
        <v>0</v>
      </c>
      <c r="F60" s="37"/>
      <c r="G60" s="36" t="s">
        <v>58</v>
      </c>
      <c r="H60" s="43">
        <v>0</v>
      </c>
      <c r="I60" s="73">
        <v>0</v>
      </c>
      <c r="J60" s="43">
        <v>0</v>
      </c>
      <c r="S60" s="26"/>
      <c r="T60" s="26"/>
      <c r="U60" s="26"/>
      <c r="V60" s="26"/>
    </row>
    <row r="61" spans="1:22" ht="14.4" x14ac:dyDescent="0.55000000000000004">
      <c r="A61" s="23"/>
      <c r="B61" s="36" t="s">
        <v>54</v>
      </c>
      <c r="C61" s="43">
        <v>0</v>
      </c>
      <c r="D61" s="73">
        <v>0</v>
      </c>
      <c r="E61" s="43">
        <v>0</v>
      </c>
      <c r="F61" s="37"/>
      <c r="G61" s="36" t="s">
        <v>54</v>
      </c>
      <c r="H61" s="43">
        <v>0</v>
      </c>
      <c r="I61" s="73">
        <v>0</v>
      </c>
      <c r="J61" s="43">
        <v>0</v>
      </c>
      <c r="S61" s="26"/>
      <c r="T61" s="26"/>
      <c r="U61" s="26"/>
      <c r="V61" s="26"/>
    </row>
    <row r="62" spans="1:22" ht="14.4" x14ac:dyDescent="0.55000000000000004">
      <c r="A62" s="23"/>
      <c r="B62" s="36" t="s">
        <v>53</v>
      </c>
      <c r="C62" s="43">
        <v>0</v>
      </c>
      <c r="D62" s="73">
        <v>0</v>
      </c>
      <c r="E62" s="43">
        <v>0</v>
      </c>
      <c r="F62" s="37"/>
      <c r="G62" s="36" t="s">
        <v>53</v>
      </c>
      <c r="H62" s="43">
        <v>0</v>
      </c>
      <c r="I62" s="73">
        <v>0</v>
      </c>
      <c r="J62" s="43">
        <v>0</v>
      </c>
      <c r="S62" s="26"/>
      <c r="T62" s="26"/>
      <c r="U62" s="26"/>
      <c r="V62" s="26"/>
    </row>
    <row r="63" spans="1:22" ht="14.4" x14ac:dyDescent="0.55000000000000004">
      <c r="A63" s="23"/>
      <c r="B63" s="36" t="s">
        <v>55</v>
      </c>
      <c r="C63" s="43">
        <v>0</v>
      </c>
      <c r="D63" s="73">
        <v>0</v>
      </c>
      <c r="E63" s="43">
        <v>0</v>
      </c>
      <c r="F63" s="37"/>
      <c r="G63" s="36" t="s">
        <v>55</v>
      </c>
      <c r="H63" s="43">
        <v>0</v>
      </c>
      <c r="I63" s="73">
        <v>0</v>
      </c>
      <c r="J63" s="43">
        <v>0</v>
      </c>
      <c r="S63" s="26"/>
      <c r="T63" s="26"/>
      <c r="U63" s="26"/>
      <c r="V63" s="26"/>
    </row>
    <row r="64" spans="1:22" ht="14.4" x14ac:dyDescent="0.55000000000000004">
      <c r="A64" s="23"/>
      <c r="B64" s="35" t="s">
        <v>60</v>
      </c>
      <c r="C64" s="42">
        <v>5</v>
      </c>
      <c r="D64" s="79">
        <v>431490.85599999997</v>
      </c>
      <c r="E64" s="42">
        <v>1877.8172</v>
      </c>
      <c r="F64" s="37"/>
      <c r="G64" s="35" t="s">
        <v>60</v>
      </c>
      <c r="H64" s="42">
        <v>2</v>
      </c>
      <c r="I64" s="79">
        <v>459488.56999999995</v>
      </c>
      <c r="J64" s="42">
        <v>1994.2159999999999</v>
      </c>
      <c r="S64" s="26"/>
      <c r="T64" s="26"/>
      <c r="U64" s="26"/>
      <c r="V64" s="26"/>
    </row>
    <row r="65" spans="1:22" ht="14.4" x14ac:dyDescent="0.55000000000000004">
      <c r="A65" s="23"/>
      <c r="B65" s="36" t="s">
        <v>61</v>
      </c>
      <c r="C65" s="43">
        <v>2</v>
      </c>
      <c r="D65" s="73">
        <v>469310</v>
      </c>
      <c r="E65" s="43">
        <v>2041.1509999999998</v>
      </c>
      <c r="F65" s="37"/>
      <c r="G65" s="36" t="s">
        <v>64</v>
      </c>
      <c r="H65" s="43">
        <v>1</v>
      </c>
      <c r="I65" s="73">
        <v>449667.13999999996</v>
      </c>
      <c r="J65" s="43">
        <v>1952.4959999999999</v>
      </c>
      <c r="S65" s="26"/>
      <c r="T65" s="26"/>
      <c r="U65" s="26"/>
      <c r="V65" s="26"/>
    </row>
    <row r="66" spans="1:22" ht="14.4" x14ac:dyDescent="0.55000000000000004">
      <c r="A66" s="23"/>
      <c r="B66" s="36" t="s">
        <v>64</v>
      </c>
      <c r="C66" s="43">
        <v>2</v>
      </c>
      <c r="D66" s="73">
        <v>449667.13999999996</v>
      </c>
      <c r="E66" s="43">
        <v>1956.6679999999999</v>
      </c>
      <c r="F66" s="37"/>
      <c r="G66" s="36" t="s">
        <v>61</v>
      </c>
      <c r="H66" s="43">
        <v>1</v>
      </c>
      <c r="I66" s="73">
        <v>469310</v>
      </c>
      <c r="J66" s="43">
        <v>2035.9359999999999</v>
      </c>
      <c r="S66" s="26"/>
      <c r="T66" s="26"/>
      <c r="U66" s="26"/>
      <c r="V66" s="26"/>
    </row>
    <row r="67" spans="1:22" ht="14.4" x14ac:dyDescent="0.55000000000000004">
      <c r="A67" s="23"/>
      <c r="B67" s="36" t="s">
        <v>62</v>
      </c>
      <c r="C67" s="43">
        <v>1</v>
      </c>
      <c r="D67" s="73">
        <v>319500</v>
      </c>
      <c r="E67" s="43">
        <v>1393.4479999999999</v>
      </c>
      <c r="F67" s="37"/>
      <c r="G67" s="36" t="s">
        <v>63</v>
      </c>
      <c r="H67" s="43">
        <v>0</v>
      </c>
      <c r="I67" s="73">
        <v>0</v>
      </c>
      <c r="J67" s="43">
        <v>0</v>
      </c>
      <c r="S67" s="26"/>
      <c r="T67" s="26"/>
      <c r="U67" s="26"/>
      <c r="V67" s="26"/>
    </row>
    <row r="68" spans="1:22" ht="14.4" x14ac:dyDescent="0.55000000000000004">
      <c r="A68" s="23"/>
      <c r="B68" s="36" t="s">
        <v>63</v>
      </c>
      <c r="C68" s="43">
        <v>0</v>
      </c>
      <c r="D68" s="73">
        <v>0</v>
      </c>
      <c r="E68" s="43">
        <v>0</v>
      </c>
      <c r="F68" s="37"/>
      <c r="G68" s="36" t="s">
        <v>62</v>
      </c>
      <c r="H68" s="43">
        <v>0</v>
      </c>
      <c r="I68" s="73">
        <v>0</v>
      </c>
      <c r="J68" s="43">
        <v>0</v>
      </c>
      <c r="S68" s="26"/>
      <c r="T68" s="26"/>
      <c r="U68" s="26"/>
      <c r="V68" s="26"/>
    </row>
    <row r="69" spans="1:22" ht="14.4" x14ac:dyDescent="0.55000000000000004">
      <c r="A69" s="23"/>
      <c r="B69" s="35" t="s">
        <v>65</v>
      </c>
      <c r="C69" s="42">
        <v>99</v>
      </c>
      <c r="D69" s="79">
        <v>503567.90525252547</v>
      </c>
      <c r="E69" s="42">
        <v>2200.3702424242424</v>
      </c>
      <c r="F69" s="37"/>
      <c r="G69" s="35" t="s">
        <v>65</v>
      </c>
      <c r="H69" s="42">
        <v>16</v>
      </c>
      <c r="I69" s="79">
        <v>513786.44124999992</v>
      </c>
      <c r="J69" s="42">
        <v>2229.803625</v>
      </c>
      <c r="S69" s="26"/>
      <c r="T69" s="26"/>
      <c r="U69" s="26"/>
      <c r="V69" s="26"/>
    </row>
    <row r="70" spans="1:22" ht="14.4" x14ac:dyDescent="0.55000000000000004">
      <c r="A70" s="23"/>
      <c r="B70" s="36" t="s">
        <v>65</v>
      </c>
      <c r="C70" s="43">
        <v>48</v>
      </c>
      <c r="D70" s="73">
        <v>498053.93583333335</v>
      </c>
      <c r="E70" s="43">
        <v>2175.1762916666662</v>
      </c>
      <c r="F70" s="37"/>
      <c r="G70" s="36" t="s">
        <v>65</v>
      </c>
      <c r="H70" s="43">
        <v>8</v>
      </c>
      <c r="I70" s="80">
        <v>489726.40499999997</v>
      </c>
      <c r="J70" s="43">
        <v>2125.3732499999996</v>
      </c>
      <c r="S70" s="26"/>
      <c r="T70" s="26"/>
      <c r="U70" s="26"/>
      <c r="V70" s="26"/>
    </row>
    <row r="71" spans="1:22" ht="14.4" x14ac:dyDescent="0.55000000000000004">
      <c r="A71" s="23"/>
      <c r="B71" s="36" t="s">
        <v>71</v>
      </c>
      <c r="C71" s="43">
        <v>19</v>
      </c>
      <c r="D71" s="73">
        <v>524366.91157894733</v>
      </c>
      <c r="E71" s="43">
        <v>2291.200736842105</v>
      </c>
      <c r="F71" s="37"/>
      <c r="G71" s="36" t="s">
        <v>71</v>
      </c>
      <c r="H71" s="43">
        <v>3</v>
      </c>
      <c r="I71" s="73">
        <v>523616.00666666665</v>
      </c>
      <c r="J71" s="43">
        <v>2272.3493333333331</v>
      </c>
      <c r="S71" s="26"/>
      <c r="T71" s="26"/>
      <c r="U71" s="26"/>
      <c r="V71" s="26"/>
    </row>
    <row r="72" spans="1:22" ht="14.4" x14ac:dyDescent="0.55000000000000004">
      <c r="A72" s="23"/>
      <c r="B72" s="36" t="s">
        <v>70</v>
      </c>
      <c r="C72" s="43">
        <v>10</v>
      </c>
      <c r="D72" s="73">
        <v>344149.60200000007</v>
      </c>
      <c r="E72" s="43">
        <v>1502.7197999999999</v>
      </c>
      <c r="F72" s="37"/>
      <c r="G72" s="36" t="s">
        <v>68</v>
      </c>
      <c r="H72" s="43">
        <v>2</v>
      </c>
      <c r="I72" s="73">
        <v>567791.97</v>
      </c>
      <c r="J72" s="43">
        <v>2464.6089999999999</v>
      </c>
      <c r="S72" s="26"/>
      <c r="T72" s="26"/>
      <c r="U72" s="26"/>
      <c r="V72" s="26"/>
    </row>
    <row r="73" spans="1:22" ht="14.4" x14ac:dyDescent="0.55000000000000004">
      <c r="A73" s="23"/>
      <c r="B73" s="36" t="s">
        <v>72</v>
      </c>
      <c r="C73" s="43">
        <v>8</v>
      </c>
      <c r="D73" s="73">
        <v>619965.48499999999</v>
      </c>
      <c r="E73" s="43">
        <v>2708.4384999999993</v>
      </c>
      <c r="F73" s="37"/>
      <c r="G73" s="36" t="s">
        <v>70</v>
      </c>
      <c r="H73" s="43">
        <v>1</v>
      </c>
      <c r="I73" s="73">
        <v>344107.18</v>
      </c>
      <c r="J73" s="43">
        <v>1493.5759999999998</v>
      </c>
      <c r="S73" s="26"/>
      <c r="T73" s="26"/>
      <c r="U73" s="26"/>
      <c r="V73" s="26"/>
    </row>
    <row r="74" spans="1:22" ht="14.4" x14ac:dyDescent="0.55000000000000004">
      <c r="A74" s="23"/>
      <c r="B74" s="36" t="s">
        <v>68</v>
      </c>
      <c r="C74" s="43">
        <v>8</v>
      </c>
      <c r="D74" s="73">
        <v>574872.66249999998</v>
      </c>
      <c r="E74" s="43">
        <v>2515.9637499999999</v>
      </c>
      <c r="F74" s="37"/>
      <c r="G74" s="36" t="s">
        <v>72</v>
      </c>
      <c r="H74" s="43">
        <v>1</v>
      </c>
      <c r="I74" s="73">
        <v>611876.57999999996</v>
      </c>
      <c r="J74" s="43">
        <v>2655.4779999999996</v>
      </c>
      <c r="S74" s="26"/>
      <c r="T74" s="26"/>
      <c r="U74" s="26"/>
      <c r="V74" s="26"/>
    </row>
    <row r="75" spans="1:22" ht="14.4" x14ac:dyDescent="0.55000000000000004">
      <c r="A75" s="23"/>
      <c r="B75" s="36" t="s">
        <v>67</v>
      </c>
      <c r="C75" s="43">
        <v>3</v>
      </c>
      <c r="D75" s="73">
        <v>354130.95999999996</v>
      </c>
      <c r="E75" s="43">
        <v>1576.3206666666665</v>
      </c>
      <c r="F75" s="37"/>
      <c r="G75" s="36" t="s">
        <v>69</v>
      </c>
      <c r="H75" s="43">
        <v>1</v>
      </c>
      <c r="I75" s="73">
        <v>640356.1</v>
      </c>
      <c r="J75" s="43">
        <v>2778.5519999999997</v>
      </c>
      <c r="S75" s="26"/>
      <c r="T75" s="26"/>
      <c r="U75" s="26"/>
      <c r="V75" s="26"/>
    </row>
    <row r="76" spans="1:22" ht="14.4" x14ac:dyDescent="0.55000000000000004">
      <c r="A76" s="23"/>
      <c r="B76" s="36" t="s">
        <v>69</v>
      </c>
      <c r="C76" s="43">
        <v>3</v>
      </c>
      <c r="D76" s="73">
        <v>640356.1</v>
      </c>
      <c r="E76" s="43">
        <v>2781.3333333333326</v>
      </c>
      <c r="F76" s="37"/>
      <c r="G76" s="36" t="s">
        <v>67</v>
      </c>
      <c r="H76" s="43">
        <v>0</v>
      </c>
      <c r="I76" s="73">
        <v>0</v>
      </c>
      <c r="J76" s="43">
        <v>0</v>
      </c>
      <c r="S76" s="26"/>
      <c r="T76" s="26"/>
      <c r="U76" s="26"/>
      <c r="V76" s="26"/>
    </row>
    <row r="77" spans="1:22" ht="14.4" x14ac:dyDescent="0.55000000000000004">
      <c r="A77" s="23"/>
      <c r="B77" s="35" t="s">
        <v>73</v>
      </c>
      <c r="C77" s="42">
        <v>24</v>
      </c>
      <c r="D77" s="79">
        <v>406409.13083333336</v>
      </c>
      <c r="E77" s="42">
        <v>1771.6282499999998</v>
      </c>
      <c r="F77" s="37"/>
      <c r="G77" s="35" t="s">
        <v>73</v>
      </c>
      <c r="H77" s="42">
        <v>2</v>
      </c>
      <c r="I77" s="79">
        <v>434652.77</v>
      </c>
      <c r="J77" s="42">
        <v>1886.7869999999998</v>
      </c>
      <c r="S77" s="26"/>
      <c r="T77" s="26"/>
      <c r="U77" s="26"/>
      <c r="V77" s="26"/>
    </row>
    <row r="78" spans="1:22" ht="14.4" x14ac:dyDescent="0.55000000000000004">
      <c r="A78" s="23"/>
      <c r="B78" s="36" t="s">
        <v>86</v>
      </c>
      <c r="C78" s="43">
        <v>8</v>
      </c>
      <c r="D78" s="73">
        <v>220550.45</v>
      </c>
      <c r="E78" s="43">
        <v>952.47250000000008</v>
      </c>
      <c r="F78" s="37"/>
      <c r="G78" s="36" t="s">
        <v>74</v>
      </c>
      <c r="H78" s="43">
        <v>1</v>
      </c>
      <c r="I78" s="73">
        <v>519852.06</v>
      </c>
      <c r="J78" s="43">
        <v>2257.0519999999997</v>
      </c>
      <c r="S78" s="26"/>
      <c r="T78" s="26"/>
      <c r="U78" s="26"/>
      <c r="V78" s="26"/>
    </row>
    <row r="79" spans="1:22" ht="14.4" x14ac:dyDescent="0.55000000000000004">
      <c r="A79" s="23"/>
      <c r="B79" s="36" t="s">
        <v>79</v>
      </c>
      <c r="C79" s="43">
        <v>6</v>
      </c>
      <c r="D79" s="73">
        <v>519667.95666666672</v>
      </c>
      <c r="E79" s="43">
        <v>2295.2653333333333</v>
      </c>
      <c r="F79" s="37"/>
      <c r="G79" s="36" t="s">
        <v>81</v>
      </c>
      <c r="H79" s="43">
        <v>1</v>
      </c>
      <c r="I79" s="73">
        <v>349453.48</v>
      </c>
      <c r="J79" s="43">
        <v>1516.5219999999999</v>
      </c>
      <c r="S79" s="26"/>
      <c r="T79" s="26"/>
      <c r="U79" s="26"/>
      <c r="V79" s="26"/>
    </row>
    <row r="80" spans="1:22" ht="14.4" x14ac:dyDescent="0.55000000000000004">
      <c r="A80" s="23"/>
      <c r="B80" s="36" t="s">
        <v>83</v>
      </c>
      <c r="C80" s="43">
        <v>3</v>
      </c>
      <c r="D80" s="73">
        <v>613198.12666666659</v>
      </c>
      <c r="E80" s="43">
        <v>2676.3380000000002</v>
      </c>
      <c r="F80" s="37"/>
      <c r="G80" s="36" t="s">
        <v>83</v>
      </c>
      <c r="H80" s="43">
        <v>0</v>
      </c>
      <c r="I80" s="73">
        <v>0</v>
      </c>
      <c r="J80" s="43">
        <v>0</v>
      </c>
      <c r="S80" s="26"/>
      <c r="T80" s="26"/>
      <c r="U80" s="26"/>
      <c r="V80" s="26"/>
    </row>
    <row r="81" spans="1:22" ht="14.4" x14ac:dyDescent="0.55000000000000004">
      <c r="A81" s="23"/>
      <c r="B81" s="36" t="s">
        <v>90</v>
      </c>
      <c r="C81" s="43">
        <v>2</v>
      </c>
      <c r="D81" s="73">
        <v>501918.93999999994</v>
      </c>
      <c r="E81" s="43">
        <v>2167.107</v>
      </c>
      <c r="F81" s="37"/>
      <c r="G81" s="36" t="s">
        <v>87</v>
      </c>
      <c r="H81" s="43">
        <v>0</v>
      </c>
      <c r="I81" s="73">
        <v>0</v>
      </c>
      <c r="J81" s="43">
        <v>0</v>
      </c>
      <c r="S81" s="26"/>
      <c r="T81" s="26"/>
      <c r="U81" s="26"/>
      <c r="V81" s="26"/>
    </row>
    <row r="82" spans="1:22" ht="14.4" x14ac:dyDescent="0.55000000000000004">
      <c r="A82" s="23"/>
      <c r="B82" s="36" t="s">
        <v>84</v>
      </c>
      <c r="C82" s="43">
        <v>1</v>
      </c>
      <c r="D82" s="73">
        <v>461500</v>
      </c>
      <c r="E82" s="43">
        <v>2010.9039999999998</v>
      </c>
      <c r="F82" s="37"/>
      <c r="G82" s="36" t="s">
        <v>85</v>
      </c>
      <c r="H82" s="43">
        <v>0</v>
      </c>
      <c r="I82" s="73">
        <v>0</v>
      </c>
      <c r="J82" s="43">
        <v>0</v>
      </c>
      <c r="S82" s="26"/>
      <c r="T82" s="26"/>
      <c r="U82" s="26"/>
      <c r="V82" s="26"/>
    </row>
    <row r="83" spans="1:22" ht="14.4" x14ac:dyDescent="0.55000000000000004">
      <c r="A83" s="23"/>
      <c r="B83" s="36" t="s">
        <v>74</v>
      </c>
      <c r="C83" s="43">
        <v>1</v>
      </c>
      <c r="D83" s="73">
        <v>519852.06</v>
      </c>
      <c r="E83" s="43">
        <v>2257.0519999999997</v>
      </c>
      <c r="F83" s="37"/>
      <c r="G83" s="36" t="s">
        <v>77</v>
      </c>
      <c r="H83" s="43">
        <v>0</v>
      </c>
      <c r="I83" s="73">
        <v>0</v>
      </c>
      <c r="J83" s="43">
        <v>0</v>
      </c>
      <c r="S83" s="26"/>
      <c r="T83" s="26"/>
      <c r="U83" s="26"/>
      <c r="V83" s="26"/>
    </row>
    <row r="84" spans="1:22" ht="14.4" x14ac:dyDescent="0.55000000000000004">
      <c r="A84" s="23"/>
      <c r="B84" s="36" t="s">
        <v>77</v>
      </c>
      <c r="C84" s="43">
        <v>1</v>
      </c>
      <c r="D84" s="73">
        <v>501920</v>
      </c>
      <c r="E84" s="43">
        <v>2146</v>
      </c>
      <c r="F84" s="37"/>
      <c r="G84" s="36" t="s">
        <v>89</v>
      </c>
      <c r="H84" s="43">
        <v>0</v>
      </c>
      <c r="I84" s="73">
        <v>0</v>
      </c>
      <c r="J84" s="43">
        <v>0</v>
      </c>
      <c r="S84" s="26"/>
      <c r="T84" s="26"/>
      <c r="U84" s="26"/>
      <c r="V84" s="26"/>
    </row>
    <row r="85" spans="1:22" ht="14.4" x14ac:dyDescent="0.55000000000000004">
      <c r="A85" s="23"/>
      <c r="B85" s="36" t="s">
        <v>80</v>
      </c>
      <c r="C85" s="43">
        <v>1</v>
      </c>
      <c r="D85" s="73">
        <v>195250</v>
      </c>
      <c r="E85" s="43">
        <v>834</v>
      </c>
      <c r="F85" s="37"/>
      <c r="G85" s="36" t="s">
        <v>78</v>
      </c>
      <c r="H85" s="43">
        <v>0</v>
      </c>
      <c r="I85" s="73">
        <v>0</v>
      </c>
      <c r="J85" s="43">
        <v>0</v>
      </c>
      <c r="S85" s="26"/>
      <c r="T85" s="26"/>
      <c r="U85" s="26"/>
      <c r="V85" s="26"/>
    </row>
    <row r="86" spans="1:22" ht="14.4" x14ac:dyDescent="0.55000000000000004">
      <c r="A86" s="23"/>
      <c r="B86" s="36" t="s">
        <v>81</v>
      </c>
      <c r="C86" s="43">
        <v>1</v>
      </c>
      <c r="D86" s="73">
        <v>349453.48</v>
      </c>
      <c r="E86" s="43">
        <v>1516.5219999999999</v>
      </c>
      <c r="F86" s="37"/>
      <c r="G86" s="36" t="s">
        <v>84</v>
      </c>
      <c r="H86" s="43">
        <v>0</v>
      </c>
      <c r="I86" s="73">
        <v>0</v>
      </c>
      <c r="J86" s="43">
        <v>0</v>
      </c>
      <c r="S86" s="26"/>
      <c r="T86" s="26"/>
      <c r="U86" s="26"/>
      <c r="V86" s="26"/>
    </row>
    <row r="87" spans="1:22" ht="14.4" x14ac:dyDescent="0.55000000000000004">
      <c r="A87" s="23"/>
      <c r="B87" s="36" t="s">
        <v>78</v>
      </c>
      <c r="C87" s="43">
        <v>0</v>
      </c>
      <c r="D87" s="73">
        <v>0</v>
      </c>
      <c r="E87" s="43">
        <v>0</v>
      </c>
      <c r="F87" s="37"/>
      <c r="G87" s="36" t="s">
        <v>79</v>
      </c>
      <c r="H87" s="43">
        <v>0</v>
      </c>
      <c r="I87" s="73">
        <v>0</v>
      </c>
      <c r="J87" s="43">
        <v>0</v>
      </c>
      <c r="S87" s="26"/>
      <c r="T87" s="26"/>
      <c r="U87" s="26"/>
      <c r="V87" s="26"/>
    </row>
    <row r="88" spans="1:22" ht="14.4" x14ac:dyDescent="0.55000000000000004">
      <c r="A88" s="23"/>
      <c r="B88" s="36" t="s">
        <v>88</v>
      </c>
      <c r="C88" s="43">
        <v>0</v>
      </c>
      <c r="D88" s="73">
        <v>0</v>
      </c>
      <c r="E88" s="43">
        <v>0</v>
      </c>
      <c r="F88" s="37"/>
      <c r="G88" s="36" t="s">
        <v>86</v>
      </c>
      <c r="H88" s="43">
        <v>0</v>
      </c>
      <c r="I88" s="73">
        <v>0</v>
      </c>
      <c r="J88" s="43">
        <v>0</v>
      </c>
      <c r="S88" s="26"/>
      <c r="T88" s="26"/>
      <c r="U88" s="26"/>
      <c r="V88" s="26"/>
    </row>
    <row r="89" spans="1:22" ht="14.4" x14ac:dyDescent="0.55000000000000004">
      <c r="A89" s="23"/>
      <c r="B89" s="36" t="s">
        <v>87</v>
      </c>
      <c r="C89" s="43">
        <v>0</v>
      </c>
      <c r="D89" s="73">
        <v>0</v>
      </c>
      <c r="E89" s="43">
        <v>0</v>
      </c>
      <c r="F89" s="37"/>
      <c r="G89" s="36" t="s">
        <v>80</v>
      </c>
      <c r="H89" s="43">
        <v>0</v>
      </c>
      <c r="I89" s="73">
        <v>0</v>
      </c>
      <c r="J89" s="43">
        <v>0</v>
      </c>
      <c r="S89" s="26"/>
      <c r="T89" s="26"/>
      <c r="U89" s="26"/>
      <c r="V89" s="26"/>
    </row>
    <row r="90" spans="1:22" ht="14.4" x14ac:dyDescent="0.55000000000000004">
      <c r="A90" s="23"/>
      <c r="B90" s="36" t="s">
        <v>76</v>
      </c>
      <c r="C90" s="43">
        <v>0</v>
      </c>
      <c r="D90" s="73">
        <v>0</v>
      </c>
      <c r="E90" s="43">
        <v>0</v>
      </c>
      <c r="F90" s="37"/>
      <c r="G90" s="36" t="s">
        <v>88</v>
      </c>
      <c r="H90" s="43">
        <v>0</v>
      </c>
      <c r="I90" s="73">
        <v>0</v>
      </c>
      <c r="J90" s="43">
        <v>0</v>
      </c>
      <c r="S90" s="26"/>
      <c r="T90" s="26"/>
      <c r="U90" s="26"/>
      <c r="V90" s="26"/>
    </row>
    <row r="91" spans="1:22" ht="14.4" x14ac:dyDescent="0.55000000000000004">
      <c r="A91" s="23"/>
      <c r="B91" s="36" t="s">
        <v>89</v>
      </c>
      <c r="C91" s="43">
        <v>0</v>
      </c>
      <c r="D91" s="73">
        <v>0</v>
      </c>
      <c r="E91" s="43">
        <v>0</v>
      </c>
      <c r="F91" s="37"/>
      <c r="G91" s="36" t="s">
        <v>90</v>
      </c>
      <c r="H91" s="43">
        <v>0</v>
      </c>
      <c r="I91" s="73">
        <v>0</v>
      </c>
      <c r="J91" s="43">
        <v>0</v>
      </c>
      <c r="S91" s="26"/>
      <c r="T91" s="26"/>
      <c r="U91" s="26"/>
      <c r="V91" s="26"/>
    </row>
    <row r="92" spans="1:22" ht="14.4" x14ac:dyDescent="0.55000000000000004">
      <c r="A92" s="23"/>
      <c r="B92" s="36" t="s">
        <v>85</v>
      </c>
      <c r="C92" s="43">
        <v>0</v>
      </c>
      <c r="D92" s="73">
        <v>0</v>
      </c>
      <c r="E92" s="43">
        <v>0</v>
      </c>
      <c r="F92" s="37"/>
      <c r="G92" s="36" t="s">
        <v>76</v>
      </c>
      <c r="H92" s="43">
        <v>0</v>
      </c>
      <c r="I92" s="73">
        <v>0</v>
      </c>
      <c r="J92" s="43">
        <v>0</v>
      </c>
      <c r="S92" s="26"/>
      <c r="T92" s="26"/>
      <c r="U92" s="26"/>
      <c r="V92" s="26"/>
    </row>
    <row r="93" spans="1:22" ht="14.4" x14ac:dyDescent="0.55000000000000004">
      <c r="A93" s="23"/>
      <c r="B93" s="36" t="s">
        <v>858</v>
      </c>
      <c r="C93" s="43">
        <v>0</v>
      </c>
      <c r="D93" s="73">
        <v>0</v>
      </c>
      <c r="E93" s="43">
        <v>0</v>
      </c>
      <c r="F93" s="37"/>
      <c r="G93" s="36" t="s">
        <v>858</v>
      </c>
      <c r="H93" s="43">
        <v>0</v>
      </c>
      <c r="I93" s="73">
        <v>0</v>
      </c>
      <c r="J93" s="43">
        <v>0</v>
      </c>
      <c r="S93" s="26"/>
      <c r="T93" s="26"/>
      <c r="U93" s="26"/>
      <c r="V93" s="26"/>
    </row>
    <row r="94" spans="1:22" ht="14.4" x14ac:dyDescent="0.55000000000000004">
      <c r="A94" s="23"/>
      <c r="B94" s="36" t="s">
        <v>82</v>
      </c>
      <c r="C94" s="43">
        <v>0</v>
      </c>
      <c r="D94" s="73">
        <v>0</v>
      </c>
      <c r="E94" s="43">
        <v>0</v>
      </c>
      <c r="F94" s="37"/>
      <c r="G94" s="36" t="s">
        <v>82</v>
      </c>
      <c r="H94" s="43">
        <v>0</v>
      </c>
      <c r="I94" s="73">
        <v>0</v>
      </c>
      <c r="J94" s="43">
        <v>0</v>
      </c>
      <c r="S94" s="26"/>
      <c r="T94" s="26"/>
      <c r="U94" s="26"/>
      <c r="V94" s="26"/>
    </row>
    <row r="95" spans="1:22" ht="14.4" x14ac:dyDescent="0.55000000000000004">
      <c r="A95" s="23"/>
      <c r="B95" s="35" t="s">
        <v>91</v>
      </c>
      <c r="C95" s="42">
        <v>70</v>
      </c>
      <c r="D95" s="79">
        <v>467934.65028571425</v>
      </c>
      <c r="E95" s="42">
        <v>2037.2454857142855</v>
      </c>
      <c r="F95" s="37"/>
      <c r="G95" s="35" t="s">
        <v>91</v>
      </c>
      <c r="H95" s="42">
        <v>14</v>
      </c>
      <c r="I95" s="79">
        <v>485218.25999999995</v>
      </c>
      <c r="J95" s="42">
        <v>2105.817</v>
      </c>
      <c r="S95" s="26"/>
      <c r="T95" s="26"/>
      <c r="U95" s="26"/>
      <c r="V95" s="26"/>
    </row>
    <row r="96" spans="1:22" ht="14.4" x14ac:dyDescent="0.55000000000000004">
      <c r="A96" s="23"/>
      <c r="B96" s="36" t="s">
        <v>91</v>
      </c>
      <c r="C96" s="43">
        <v>70</v>
      </c>
      <c r="D96" s="73">
        <v>467934.65028571425</v>
      </c>
      <c r="E96" s="43">
        <v>2037.2454857142855</v>
      </c>
      <c r="F96" s="37"/>
      <c r="G96" s="36" t="s">
        <v>91</v>
      </c>
      <c r="H96" s="43">
        <v>14</v>
      </c>
      <c r="I96" s="73">
        <v>485218.25999999995</v>
      </c>
      <c r="J96" s="43">
        <v>2105.817</v>
      </c>
      <c r="S96" s="26"/>
      <c r="T96" s="26"/>
      <c r="U96" s="26"/>
      <c r="V96" s="26"/>
    </row>
    <row r="97" spans="1:22" ht="14.4" x14ac:dyDescent="0.55000000000000004">
      <c r="A97" s="23"/>
      <c r="B97" s="35" t="s">
        <v>92</v>
      </c>
      <c r="C97" s="42">
        <v>150</v>
      </c>
      <c r="D97" s="79">
        <v>587233.89426666684</v>
      </c>
      <c r="E97" s="42">
        <v>2558.2284533333332</v>
      </c>
      <c r="F97" s="37"/>
      <c r="G97" s="35" t="s">
        <v>92</v>
      </c>
      <c r="H97" s="42">
        <v>27</v>
      </c>
      <c r="I97" s="79">
        <v>351593.26222222223</v>
      </c>
      <c r="J97" s="42">
        <v>1525.8703703703702</v>
      </c>
      <c r="S97" s="26"/>
      <c r="T97" s="26"/>
      <c r="U97" s="26"/>
      <c r="V97" s="26"/>
    </row>
    <row r="98" spans="1:22" ht="14.4" x14ac:dyDescent="0.55000000000000004">
      <c r="A98" s="23"/>
      <c r="B98" s="36" t="s">
        <v>97</v>
      </c>
      <c r="C98" s="43">
        <v>25</v>
      </c>
      <c r="D98" s="73">
        <v>378488.67600000004</v>
      </c>
      <c r="E98" s="43">
        <v>1641.4490400000002</v>
      </c>
      <c r="F98" s="37"/>
      <c r="G98" s="36" t="s">
        <v>104</v>
      </c>
      <c r="H98" s="43">
        <v>6</v>
      </c>
      <c r="I98" s="73">
        <v>67923.333333333328</v>
      </c>
      <c r="J98" s="43">
        <v>294.82133333333331</v>
      </c>
      <c r="S98" s="26"/>
      <c r="T98" s="26"/>
      <c r="U98" s="26"/>
      <c r="V98" s="26"/>
    </row>
    <row r="99" spans="1:22" ht="14.4" x14ac:dyDescent="0.55000000000000004">
      <c r="A99" s="23"/>
      <c r="B99" s="36" t="s">
        <v>127</v>
      </c>
      <c r="C99" s="43">
        <v>14</v>
      </c>
      <c r="D99" s="73">
        <v>274781.47857142857</v>
      </c>
      <c r="E99" s="43">
        <v>1203.7950000000001</v>
      </c>
      <c r="F99" s="37"/>
      <c r="G99" s="36" t="s">
        <v>100</v>
      </c>
      <c r="H99" s="43">
        <v>4</v>
      </c>
      <c r="I99" s="73">
        <v>385175</v>
      </c>
      <c r="J99" s="43">
        <v>1671.4074999999998</v>
      </c>
      <c r="S99" s="26"/>
      <c r="T99" s="26"/>
      <c r="U99" s="26"/>
      <c r="V99" s="26"/>
    </row>
    <row r="100" spans="1:22" ht="14.4" x14ac:dyDescent="0.55000000000000004">
      <c r="A100" s="23"/>
      <c r="B100" s="36" t="s">
        <v>104</v>
      </c>
      <c r="C100" s="43">
        <v>10</v>
      </c>
      <c r="D100" s="73">
        <v>454957.20799999998</v>
      </c>
      <c r="E100" s="43">
        <v>1988.7923999999998</v>
      </c>
      <c r="F100" s="37"/>
      <c r="G100" s="36" t="s">
        <v>118</v>
      </c>
      <c r="H100" s="43">
        <v>4</v>
      </c>
      <c r="I100" s="73">
        <v>367425</v>
      </c>
      <c r="J100" s="43">
        <v>1594.7469999999998</v>
      </c>
      <c r="S100" s="26"/>
      <c r="T100" s="26"/>
      <c r="U100" s="26"/>
      <c r="V100" s="26"/>
    </row>
    <row r="101" spans="1:22" ht="14.4" x14ac:dyDescent="0.55000000000000004">
      <c r="A101" s="23"/>
      <c r="B101" s="36" t="s">
        <v>105</v>
      </c>
      <c r="C101" s="43">
        <v>10</v>
      </c>
      <c r="D101" s="73">
        <v>992740.60199999996</v>
      </c>
      <c r="E101" s="43">
        <v>4291.4971999999998</v>
      </c>
      <c r="F101" s="37"/>
      <c r="G101" s="36" t="s">
        <v>113</v>
      </c>
      <c r="H101" s="43">
        <v>3</v>
      </c>
      <c r="I101" s="73">
        <v>513621.09999999992</v>
      </c>
      <c r="J101" s="43">
        <v>2229.2386666666666</v>
      </c>
      <c r="S101" s="26"/>
      <c r="T101" s="26"/>
      <c r="U101" s="26"/>
      <c r="V101" s="26"/>
    </row>
    <row r="102" spans="1:22" ht="14.4" x14ac:dyDescent="0.55000000000000004">
      <c r="A102" s="23"/>
      <c r="B102" s="36" t="s">
        <v>116</v>
      </c>
      <c r="C102" s="43">
        <v>9</v>
      </c>
      <c r="D102" s="73">
        <v>1335322.7177777779</v>
      </c>
      <c r="E102" s="43">
        <v>5839.6026666666667</v>
      </c>
      <c r="F102" s="37"/>
      <c r="G102" s="36" t="s">
        <v>112</v>
      </c>
      <c r="H102" s="43">
        <v>2</v>
      </c>
      <c r="I102" s="73">
        <v>323306.31</v>
      </c>
      <c r="J102" s="43">
        <v>1402.8349999999998</v>
      </c>
      <c r="S102" s="26"/>
      <c r="T102" s="26"/>
      <c r="U102" s="26"/>
      <c r="V102" s="26"/>
    </row>
    <row r="103" spans="1:22" ht="14.4" x14ac:dyDescent="0.55000000000000004">
      <c r="A103" s="23"/>
      <c r="B103" s="36" t="s">
        <v>119</v>
      </c>
      <c r="C103" s="43">
        <v>9</v>
      </c>
      <c r="D103" s="73">
        <v>558883.4222222222</v>
      </c>
      <c r="E103" s="43">
        <v>2444.3297777777775</v>
      </c>
      <c r="F103" s="37"/>
      <c r="G103" s="36" t="s">
        <v>127</v>
      </c>
      <c r="H103" s="43">
        <v>2</v>
      </c>
      <c r="I103" s="73">
        <v>274186.38</v>
      </c>
      <c r="J103" s="43">
        <v>1190.0629999999999</v>
      </c>
      <c r="S103" s="26"/>
      <c r="T103" s="26"/>
      <c r="U103" s="26"/>
      <c r="V103" s="26"/>
    </row>
    <row r="104" spans="1:22" ht="14.4" x14ac:dyDescent="0.55000000000000004">
      <c r="A104" s="23"/>
      <c r="B104" s="36" t="s">
        <v>118</v>
      </c>
      <c r="C104" s="43">
        <v>9</v>
      </c>
      <c r="D104" s="73">
        <v>386713.33333333331</v>
      </c>
      <c r="E104" s="43">
        <v>1682.2262222222221</v>
      </c>
      <c r="F104" s="37"/>
      <c r="G104" s="36" t="s">
        <v>119</v>
      </c>
      <c r="H104" s="43">
        <v>2</v>
      </c>
      <c r="I104" s="73">
        <v>501919.58999999997</v>
      </c>
      <c r="J104" s="43">
        <v>2178.8269999999998</v>
      </c>
      <c r="S104" s="26"/>
      <c r="T104" s="26"/>
      <c r="U104" s="26"/>
      <c r="V104" s="26"/>
    </row>
    <row r="105" spans="1:22" ht="14.4" x14ac:dyDescent="0.55000000000000004">
      <c r="A105" s="23"/>
      <c r="B105" s="36" t="s">
        <v>112</v>
      </c>
      <c r="C105" s="43">
        <v>9</v>
      </c>
      <c r="D105" s="73">
        <v>633307.36222222215</v>
      </c>
      <c r="E105" s="43">
        <v>2784.7879999999996</v>
      </c>
      <c r="F105" s="37"/>
      <c r="G105" s="36" t="s">
        <v>115</v>
      </c>
      <c r="H105" s="43">
        <v>1</v>
      </c>
      <c r="I105" s="73">
        <v>390500</v>
      </c>
      <c r="J105" s="43">
        <v>1693.8319999999999</v>
      </c>
      <c r="S105" s="26"/>
      <c r="T105" s="26"/>
      <c r="U105" s="26"/>
      <c r="V105" s="26"/>
    </row>
    <row r="106" spans="1:22" ht="14.4" x14ac:dyDescent="0.55000000000000004">
      <c r="A106" s="23"/>
      <c r="B106" s="36" t="s">
        <v>100</v>
      </c>
      <c r="C106" s="43">
        <v>6</v>
      </c>
      <c r="D106" s="73">
        <v>374748.41333333333</v>
      </c>
      <c r="E106" s="43">
        <v>1636.1193333333333</v>
      </c>
      <c r="F106" s="37"/>
      <c r="G106" s="36" t="s">
        <v>102</v>
      </c>
      <c r="H106" s="43">
        <v>1</v>
      </c>
      <c r="I106" s="73">
        <v>565360.22</v>
      </c>
      <c r="J106" s="43">
        <v>2453.136</v>
      </c>
      <c r="S106" s="26"/>
      <c r="T106" s="26"/>
      <c r="U106" s="26"/>
      <c r="V106" s="26"/>
    </row>
    <row r="107" spans="1:22" ht="14.4" x14ac:dyDescent="0.55000000000000004">
      <c r="A107" s="23"/>
      <c r="B107" s="36" t="s">
        <v>128</v>
      </c>
      <c r="C107" s="43">
        <v>6</v>
      </c>
      <c r="D107" s="73">
        <v>528620.08666666667</v>
      </c>
      <c r="E107" s="43">
        <v>2332.9083333333333</v>
      </c>
      <c r="F107" s="37"/>
      <c r="G107" s="36" t="s">
        <v>105</v>
      </c>
      <c r="H107" s="43">
        <v>1</v>
      </c>
      <c r="I107" s="73">
        <v>1184280</v>
      </c>
      <c r="J107" s="43">
        <v>5139.9039999999995</v>
      </c>
      <c r="S107" s="26"/>
      <c r="T107" s="26"/>
      <c r="U107" s="26"/>
      <c r="V107" s="26"/>
    </row>
    <row r="108" spans="1:22" ht="14.4" x14ac:dyDescent="0.55000000000000004">
      <c r="A108" s="23"/>
      <c r="B108" s="36" t="s">
        <v>121</v>
      </c>
      <c r="C108" s="43">
        <v>5</v>
      </c>
      <c r="D108" s="73">
        <v>801926.82400000002</v>
      </c>
      <c r="E108" s="43">
        <v>3493.5715999999993</v>
      </c>
      <c r="F108" s="37"/>
      <c r="G108" s="36" t="s">
        <v>120</v>
      </c>
      <c r="H108" s="43">
        <v>1</v>
      </c>
      <c r="I108" s="73">
        <v>195250</v>
      </c>
      <c r="J108" s="43">
        <v>846.91599999999994</v>
      </c>
      <c r="S108" s="26"/>
      <c r="T108" s="26"/>
      <c r="U108" s="26"/>
      <c r="V108" s="26"/>
    </row>
    <row r="109" spans="1:22" ht="14.4" x14ac:dyDescent="0.55000000000000004">
      <c r="A109" s="23"/>
      <c r="B109" s="36" t="s">
        <v>111</v>
      </c>
      <c r="C109" s="43">
        <v>5</v>
      </c>
      <c r="D109" s="73">
        <v>1052164.6199999999</v>
      </c>
      <c r="E109" s="43">
        <v>4565.7487999999994</v>
      </c>
      <c r="F109" s="37"/>
      <c r="G109" s="36" t="s">
        <v>101</v>
      </c>
      <c r="H109" s="43">
        <v>0</v>
      </c>
      <c r="I109" s="73">
        <v>0</v>
      </c>
      <c r="J109" s="43">
        <v>0</v>
      </c>
      <c r="S109" s="26"/>
      <c r="T109" s="26"/>
      <c r="U109" s="26"/>
      <c r="V109" s="26"/>
    </row>
    <row r="110" spans="1:22" ht="14.4" x14ac:dyDescent="0.55000000000000004">
      <c r="A110" s="23"/>
      <c r="B110" s="36" t="s">
        <v>101</v>
      </c>
      <c r="C110" s="43">
        <v>4</v>
      </c>
      <c r="D110" s="73">
        <v>716824.89999999991</v>
      </c>
      <c r="E110" s="43">
        <v>3121.2834999999995</v>
      </c>
      <c r="F110" s="37"/>
      <c r="G110" s="36" t="s">
        <v>116</v>
      </c>
      <c r="H110" s="43">
        <v>0</v>
      </c>
      <c r="I110" s="73">
        <v>0</v>
      </c>
      <c r="J110" s="43">
        <v>0</v>
      </c>
      <c r="S110" s="26"/>
      <c r="T110" s="26"/>
      <c r="U110" s="26"/>
      <c r="V110" s="26"/>
    </row>
    <row r="111" spans="1:22" ht="14.4" x14ac:dyDescent="0.55000000000000004">
      <c r="B111" s="36" t="s">
        <v>123</v>
      </c>
      <c r="C111" s="43">
        <v>4</v>
      </c>
      <c r="D111" s="73">
        <v>593027.5</v>
      </c>
      <c r="E111" s="43">
        <v>2587.6365000000001</v>
      </c>
      <c r="F111" s="37"/>
      <c r="G111" s="36" t="s">
        <v>114</v>
      </c>
      <c r="H111" s="43">
        <v>0</v>
      </c>
      <c r="I111" s="73">
        <v>0</v>
      </c>
      <c r="J111" s="43">
        <v>0</v>
      </c>
      <c r="S111" s="26"/>
      <c r="T111" s="26"/>
      <c r="U111" s="26"/>
      <c r="V111" s="26"/>
    </row>
    <row r="112" spans="1:22" ht="14.4" x14ac:dyDescent="0.55000000000000004">
      <c r="B112" s="36" t="s">
        <v>115</v>
      </c>
      <c r="C112" s="43">
        <v>4</v>
      </c>
      <c r="D112" s="73">
        <v>736625</v>
      </c>
      <c r="E112" s="43">
        <v>3156.2080000000001</v>
      </c>
      <c r="F112" s="37"/>
      <c r="G112" s="36" t="s">
        <v>99</v>
      </c>
      <c r="H112" s="43">
        <v>0</v>
      </c>
      <c r="I112" s="73">
        <v>0</v>
      </c>
      <c r="J112" s="43">
        <v>0</v>
      </c>
      <c r="S112" s="26"/>
      <c r="T112" s="26"/>
      <c r="U112" s="26"/>
      <c r="V112" s="26"/>
    </row>
    <row r="113" spans="1:22" ht="14.4" x14ac:dyDescent="0.55000000000000004">
      <c r="B113" s="36" t="s">
        <v>113</v>
      </c>
      <c r="C113" s="43">
        <v>3</v>
      </c>
      <c r="D113" s="73">
        <v>513621.09999999992</v>
      </c>
      <c r="E113" s="43">
        <v>2229.2386666666666</v>
      </c>
      <c r="F113" s="37"/>
      <c r="G113" s="36" t="s">
        <v>97</v>
      </c>
      <c r="H113" s="43">
        <v>0</v>
      </c>
      <c r="I113" s="73">
        <v>0</v>
      </c>
      <c r="J113" s="43">
        <v>0</v>
      </c>
      <c r="S113" s="26"/>
      <c r="T113" s="26"/>
      <c r="U113" s="26"/>
      <c r="V113" s="26"/>
    </row>
    <row r="114" spans="1:22" ht="14.4" x14ac:dyDescent="0.55000000000000004">
      <c r="B114" s="36" t="s">
        <v>126</v>
      </c>
      <c r="C114" s="43">
        <v>2</v>
      </c>
      <c r="D114" s="73">
        <v>348468</v>
      </c>
      <c r="E114" s="43">
        <v>1562.4139999999998</v>
      </c>
      <c r="F114" s="37"/>
      <c r="G114" s="36" t="s">
        <v>121</v>
      </c>
      <c r="H114" s="43">
        <v>0</v>
      </c>
      <c r="I114" s="73">
        <v>0</v>
      </c>
      <c r="J114" s="43">
        <v>0</v>
      </c>
      <c r="S114" s="26"/>
      <c r="T114" s="26"/>
      <c r="U114" s="26"/>
      <c r="V114" s="26"/>
    </row>
    <row r="115" spans="1:22" ht="14.4" x14ac:dyDescent="0.55000000000000004">
      <c r="B115" s="36" t="s">
        <v>124</v>
      </c>
      <c r="C115" s="43">
        <v>2</v>
      </c>
      <c r="D115" s="73">
        <v>450140</v>
      </c>
      <c r="E115" s="43">
        <v>2007.7749999999996</v>
      </c>
      <c r="F115" s="37"/>
      <c r="G115" s="36" t="s">
        <v>96</v>
      </c>
      <c r="H115" s="43">
        <v>0</v>
      </c>
      <c r="I115" s="73">
        <v>0</v>
      </c>
      <c r="J115" s="43">
        <v>0</v>
      </c>
      <c r="S115" s="26"/>
      <c r="T115" s="26"/>
      <c r="U115" s="26"/>
      <c r="V115" s="26"/>
    </row>
    <row r="116" spans="1:22" ht="14.4" x14ac:dyDescent="0.55000000000000004">
      <c r="B116" s="36" t="s">
        <v>107</v>
      </c>
      <c r="C116" s="43">
        <v>2</v>
      </c>
      <c r="D116" s="73">
        <v>1034452.5</v>
      </c>
      <c r="E116" s="43">
        <v>4464.2160000000003</v>
      </c>
      <c r="F116" s="37"/>
      <c r="G116" s="36" t="s">
        <v>123</v>
      </c>
      <c r="H116" s="43">
        <v>0</v>
      </c>
      <c r="I116" s="73">
        <v>0</v>
      </c>
      <c r="J116" s="43">
        <v>0</v>
      </c>
      <c r="S116" s="26"/>
      <c r="T116" s="26"/>
      <c r="U116" s="26"/>
      <c r="V116" s="26"/>
    </row>
    <row r="117" spans="1:22" ht="14.4" x14ac:dyDescent="0.55000000000000004">
      <c r="B117" s="36" t="s">
        <v>120</v>
      </c>
      <c r="C117" s="43">
        <v>2</v>
      </c>
      <c r="D117" s="73">
        <v>195250</v>
      </c>
      <c r="E117" s="43">
        <v>840.45799999999997</v>
      </c>
      <c r="F117" s="37"/>
      <c r="G117" s="36" t="s">
        <v>103</v>
      </c>
      <c r="H117" s="43">
        <v>0</v>
      </c>
      <c r="I117" s="73">
        <v>0</v>
      </c>
      <c r="J117" s="43">
        <v>0</v>
      </c>
      <c r="S117" s="26"/>
      <c r="T117" s="26"/>
      <c r="U117" s="26"/>
      <c r="V117" s="26"/>
    </row>
    <row r="118" spans="1:22" ht="14.4" x14ac:dyDescent="0.55000000000000004">
      <c r="B118" s="36" t="s">
        <v>117</v>
      </c>
      <c r="C118" s="43">
        <v>2</v>
      </c>
      <c r="D118" s="73">
        <v>369970.35</v>
      </c>
      <c r="E118" s="43">
        <v>1611.4349999999999</v>
      </c>
      <c r="F118" s="37"/>
      <c r="G118" s="36" t="s">
        <v>125</v>
      </c>
      <c r="H118" s="43">
        <v>0</v>
      </c>
      <c r="I118" s="73">
        <v>0</v>
      </c>
      <c r="J118" s="43">
        <v>0</v>
      </c>
      <c r="S118" s="26"/>
      <c r="T118" s="26"/>
      <c r="U118" s="26"/>
      <c r="V118" s="26"/>
    </row>
    <row r="119" spans="1:22" ht="14.4" x14ac:dyDescent="0.55000000000000004">
      <c r="B119" s="36" t="s">
        <v>114</v>
      </c>
      <c r="C119" s="43">
        <v>1</v>
      </c>
      <c r="D119" s="73">
        <v>688700</v>
      </c>
      <c r="E119" s="43">
        <v>3020.5279999999998</v>
      </c>
      <c r="F119" s="37"/>
      <c r="G119" s="36" t="s">
        <v>117</v>
      </c>
      <c r="H119" s="43">
        <v>0</v>
      </c>
      <c r="I119" s="73">
        <v>0</v>
      </c>
      <c r="J119" s="43">
        <v>0</v>
      </c>
      <c r="S119" s="26"/>
      <c r="T119" s="26"/>
      <c r="U119" s="26"/>
      <c r="V119" s="26"/>
    </row>
    <row r="120" spans="1:22" ht="14.4" x14ac:dyDescent="0.55000000000000004">
      <c r="B120" s="36" t="s">
        <v>98</v>
      </c>
      <c r="C120" s="43">
        <v>1</v>
      </c>
      <c r="D120" s="73">
        <v>164720</v>
      </c>
      <c r="E120" s="43">
        <v>717.58399999999995</v>
      </c>
      <c r="F120" s="37"/>
      <c r="G120" s="36" t="s">
        <v>95</v>
      </c>
      <c r="H120" s="43">
        <v>0</v>
      </c>
      <c r="I120" s="73">
        <v>0</v>
      </c>
      <c r="J120" s="43">
        <v>0</v>
      </c>
      <c r="S120" s="26"/>
      <c r="T120" s="26"/>
      <c r="U120" s="26"/>
      <c r="V120" s="26"/>
    </row>
    <row r="121" spans="1:22" ht="14.4" x14ac:dyDescent="0.55000000000000004">
      <c r="B121" s="36" t="s">
        <v>93</v>
      </c>
      <c r="C121" s="43">
        <v>1</v>
      </c>
      <c r="D121" s="73">
        <v>376655</v>
      </c>
      <c r="E121" s="43">
        <v>1652.1119999999999</v>
      </c>
      <c r="F121" s="37"/>
      <c r="G121" s="36" t="s">
        <v>98</v>
      </c>
      <c r="H121" s="43">
        <v>0</v>
      </c>
      <c r="I121" s="73">
        <v>0</v>
      </c>
      <c r="J121" s="43">
        <v>0</v>
      </c>
      <c r="S121" s="26"/>
      <c r="T121" s="26"/>
      <c r="U121" s="26"/>
      <c r="V121" s="26"/>
    </row>
    <row r="122" spans="1:22" ht="14.4" x14ac:dyDescent="0.55000000000000004">
      <c r="B122" s="36" t="s">
        <v>106</v>
      </c>
      <c r="C122" s="43">
        <v>1</v>
      </c>
      <c r="D122" s="73">
        <v>501918.87999999995</v>
      </c>
      <c r="E122" s="43">
        <v>2188.2139999999999</v>
      </c>
      <c r="F122" s="37"/>
      <c r="G122" s="36" t="s">
        <v>93</v>
      </c>
      <c r="H122" s="43">
        <v>0</v>
      </c>
      <c r="I122" s="73">
        <v>0</v>
      </c>
      <c r="J122" s="43">
        <v>0</v>
      </c>
      <c r="S122" s="26"/>
      <c r="T122" s="26"/>
      <c r="U122" s="26"/>
      <c r="V122" s="26"/>
    </row>
    <row r="123" spans="1:22" ht="14.4" x14ac:dyDescent="0.55000000000000004">
      <c r="B123" s="36" t="s">
        <v>122</v>
      </c>
      <c r="C123" s="43">
        <v>1</v>
      </c>
      <c r="D123" s="73">
        <v>891050</v>
      </c>
      <c r="E123" s="43">
        <v>3811</v>
      </c>
      <c r="F123" s="37"/>
      <c r="G123" s="36" t="s">
        <v>106</v>
      </c>
      <c r="H123" s="43">
        <v>0</v>
      </c>
      <c r="I123" s="73">
        <v>0</v>
      </c>
      <c r="J123" s="43">
        <v>0</v>
      </c>
      <c r="S123" s="26"/>
      <c r="T123" s="26"/>
      <c r="U123" s="26"/>
      <c r="V123" s="26"/>
    </row>
    <row r="124" spans="1:22" ht="14.4" x14ac:dyDescent="0.55000000000000004">
      <c r="B124" s="36" t="s">
        <v>110</v>
      </c>
      <c r="C124" s="43">
        <v>1</v>
      </c>
      <c r="D124" s="73">
        <v>1278000</v>
      </c>
      <c r="E124" s="43">
        <v>5538.33</v>
      </c>
      <c r="F124" s="37"/>
      <c r="G124" s="36" t="s">
        <v>122</v>
      </c>
      <c r="H124" s="43">
        <v>0</v>
      </c>
      <c r="I124" s="73">
        <v>0</v>
      </c>
      <c r="J124" s="43">
        <v>0</v>
      </c>
      <c r="S124" s="26"/>
      <c r="T124" s="26"/>
      <c r="U124" s="26"/>
      <c r="V124" s="26"/>
    </row>
    <row r="125" spans="1:22" s="29" customFormat="1" ht="14.4" x14ac:dyDescent="0.55000000000000004">
      <c r="A125" s="26"/>
      <c r="B125" s="36" t="s">
        <v>102</v>
      </c>
      <c r="C125" s="43">
        <v>1</v>
      </c>
      <c r="D125" s="73">
        <v>565360.22</v>
      </c>
      <c r="E125" s="43">
        <v>2453.136</v>
      </c>
      <c r="F125" s="37"/>
      <c r="G125" s="36" t="s">
        <v>107</v>
      </c>
      <c r="H125" s="43">
        <v>0</v>
      </c>
      <c r="I125" s="73">
        <v>0</v>
      </c>
      <c r="J125" s="43">
        <v>0</v>
      </c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</row>
    <row r="126" spans="1:22" s="29" customFormat="1" ht="14.4" x14ac:dyDescent="0.55000000000000004">
      <c r="A126" s="26"/>
      <c r="B126" s="36" t="s">
        <v>109</v>
      </c>
      <c r="C126" s="43">
        <v>1</v>
      </c>
      <c r="D126" s="73">
        <v>390500</v>
      </c>
      <c r="E126" s="43">
        <v>1671</v>
      </c>
      <c r="F126" s="37"/>
      <c r="G126" s="36" t="s">
        <v>124</v>
      </c>
      <c r="H126" s="43">
        <v>0</v>
      </c>
      <c r="I126" s="73">
        <v>0</v>
      </c>
      <c r="J126" s="43">
        <v>0</v>
      </c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</row>
    <row r="127" spans="1:22" s="29" customFormat="1" ht="14.4" x14ac:dyDescent="0.55000000000000004">
      <c r="A127" s="26"/>
      <c r="B127" s="36" t="s">
        <v>96</v>
      </c>
      <c r="C127" s="43">
        <v>0</v>
      </c>
      <c r="D127" s="73">
        <v>0</v>
      </c>
      <c r="E127" s="43">
        <v>0</v>
      </c>
      <c r="F127" s="37"/>
      <c r="G127" s="36" t="s">
        <v>108</v>
      </c>
      <c r="H127" s="43">
        <v>0</v>
      </c>
      <c r="I127" s="73">
        <v>0</v>
      </c>
      <c r="J127" s="43">
        <v>0</v>
      </c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</row>
    <row r="128" spans="1:22" s="29" customFormat="1" ht="14.4" x14ac:dyDescent="0.55000000000000004">
      <c r="A128" s="26"/>
      <c r="B128" s="36" t="s">
        <v>99</v>
      </c>
      <c r="C128" s="43">
        <v>0</v>
      </c>
      <c r="D128" s="73">
        <v>0</v>
      </c>
      <c r="E128" s="43">
        <v>0</v>
      </c>
      <c r="F128" s="37"/>
      <c r="G128" s="36" t="s">
        <v>126</v>
      </c>
      <c r="H128" s="43">
        <v>0</v>
      </c>
      <c r="I128" s="73">
        <v>0</v>
      </c>
      <c r="J128" s="43">
        <v>0</v>
      </c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</row>
    <row r="129" spans="1:22" s="29" customFormat="1" ht="14.4" x14ac:dyDescent="0.55000000000000004">
      <c r="A129" s="26"/>
      <c r="B129" s="36" t="s">
        <v>95</v>
      </c>
      <c r="C129" s="43">
        <v>0</v>
      </c>
      <c r="D129" s="73">
        <v>0</v>
      </c>
      <c r="E129" s="43">
        <v>0</v>
      </c>
      <c r="F129" s="37"/>
      <c r="G129" s="36" t="s">
        <v>109</v>
      </c>
      <c r="H129" s="43">
        <v>0</v>
      </c>
      <c r="I129" s="73">
        <v>0</v>
      </c>
      <c r="J129" s="43">
        <v>0</v>
      </c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</row>
    <row r="130" spans="1:22" s="29" customFormat="1" ht="14.4" x14ac:dyDescent="0.55000000000000004">
      <c r="A130" s="26"/>
      <c r="B130" s="36" t="s">
        <v>108</v>
      </c>
      <c r="C130" s="43">
        <v>0</v>
      </c>
      <c r="D130" s="73">
        <v>0</v>
      </c>
      <c r="E130" s="43">
        <v>0</v>
      </c>
      <c r="F130" s="37"/>
      <c r="G130" s="36" t="s">
        <v>128</v>
      </c>
      <c r="H130" s="43">
        <v>0</v>
      </c>
      <c r="I130" s="73">
        <v>0</v>
      </c>
      <c r="J130" s="43">
        <v>0</v>
      </c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</row>
    <row r="131" spans="1:22" s="29" customFormat="1" ht="14.4" x14ac:dyDescent="0.55000000000000004">
      <c r="A131" s="26"/>
      <c r="B131" s="36" t="s">
        <v>125</v>
      </c>
      <c r="C131" s="43">
        <v>0</v>
      </c>
      <c r="D131" s="73">
        <v>0</v>
      </c>
      <c r="E131" s="43">
        <v>0</v>
      </c>
      <c r="F131" s="37"/>
      <c r="G131" s="36" t="s">
        <v>110</v>
      </c>
      <c r="H131" s="43">
        <v>0</v>
      </c>
      <c r="I131" s="73">
        <v>0</v>
      </c>
      <c r="J131" s="43">
        <v>0</v>
      </c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</row>
    <row r="132" spans="1:22" s="29" customFormat="1" ht="14.4" x14ac:dyDescent="0.55000000000000004">
      <c r="A132" s="26"/>
      <c r="B132" s="36" t="s">
        <v>103</v>
      </c>
      <c r="C132" s="43">
        <v>0</v>
      </c>
      <c r="D132" s="73">
        <v>0</v>
      </c>
      <c r="E132" s="43">
        <v>0</v>
      </c>
      <c r="F132" s="37"/>
      <c r="G132" s="36" t="s">
        <v>111</v>
      </c>
      <c r="H132" s="43">
        <v>0</v>
      </c>
      <c r="I132" s="73">
        <v>0</v>
      </c>
      <c r="J132" s="43">
        <v>0</v>
      </c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</row>
    <row r="133" spans="1:22" s="29" customFormat="1" ht="14.4" x14ac:dyDescent="0.55000000000000004">
      <c r="A133" s="26"/>
      <c r="B133" s="35" t="s">
        <v>129</v>
      </c>
      <c r="C133" s="42">
        <v>24</v>
      </c>
      <c r="D133" s="79">
        <v>432764.17333333328</v>
      </c>
      <c r="E133" s="42">
        <v>1889.8623333333333</v>
      </c>
      <c r="F133" s="37"/>
      <c r="G133" s="35" t="s">
        <v>129</v>
      </c>
      <c r="H133" s="42">
        <v>5</v>
      </c>
      <c r="I133" s="79">
        <v>405826.91199999995</v>
      </c>
      <c r="J133" s="42">
        <v>1761.0011999999999</v>
      </c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</row>
    <row r="134" spans="1:22" s="29" customFormat="1" ht="14.4" x14ac:dyDescent="0.55000000000000004">
      <c r="A134" s="26"/>
      <c r="B134" s="36" t="s">
        <v>129</v>
      </c>
      <c r="C134" s="43">
        <v>22</v>
      </c>
      <c r="D134" s="73">
        <v>439833.64363636356</v>
      </c>
      <c r="E134" s="43">
        <v>1922.9295454545454</v>
      </c>
      <c r="F134" s="37"/>
      <c r="G134" s="36" t="s">
        <v>129</v>
      </c>
      <c r="H134" s="43">
        <v>4</v>
      </c>
      <c r="I134" s="80">
        <v>439833.63999999996</v>
      </c>
      <c r="J134" s="43">
        <v>1908.6899999999998</v>
      </c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</row>
    <row r="135" spans="1:22" s="29" customFormat="1" ht="14.4" x14ac:dyDescent="0.55000000000000004">
      <c r="A135" s="26"/>
      <c r="B135" s="36" t="s">
        <v>130</v>
      </c>
      <c r="C135" s="43">
        <v>2</v>
      </c>
      <c r="D135" s="73">
        <v>355000</v>
      </c>
      <c r="E135" s="43">
        <v>1526.123</v>
      </c>
      <c r="F135" s="37"/>
      <c r="G135" s="36" t="s">
        <v>130</v>
      </c>
      <c r="H135" s="43">
        <v>1</v>
      </c>
      <c r="I135" s="73">
        <v>269800</v>
      </c>
      <c r="J135" s="43">
        <v>1170.2459999999999</v>
      </c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</row>
    <row r="136" spans="1:22" s="29" customFormat="1" ht="14.4" x14ac:dyDescent="0.55000000000000004">
      <c r="A136" s="26"/>
      <c r="B136" s="35" t="s">
        <v>131</v>
      </c>
      <c r="C136" s="42">
        <v>77</v>
      </c>
      <c r="D136" s="79">
        <v>278519.8496103895</v>
      </c>
      <c r="E136" s="42">
        <v>1221.7283376623375</v>
      </c>
      <c r="F136" s="37"/>
      <c r="G136" s="35" t="s">
        <v>131</v>
      </c>
      <c r="H136" s="42">
        <v>12</v>
      </c>
      <c r="I136" s="79">
        <v>319814.41166666668</v>
      </c>
      <c r="J136" s="42">
        <v>1387.8853333333334</v>
      </c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</row>
    <row r="137" spans="1:22" s="29" customFormat="1" ht="14.4" x14ac:dyDescent="0.55000000000000004">
      <c r="A137" s="26"/>
      <c r="B137" s="36" t="s">
        <v>132</v>
      </c>
      <c r="C137" s="43">
        <v>18</v>
      </c>
      <c r="D137" s="73">
        <v>109087.62666666665</v>
      </c>
      <c r="E137" s="43">
        <v>478.02899999999994</v>
      </c>
      <c r="F137" s="37"/>
      <c r="G137" s="36" t="s">
        <v>150</v>
      </c>
      <c r="H137" s="43">
        <v>4</v>
      </c>
      <c r="I137" s="73">
        <v>226427.51999999999</v>
      </c>
      <c r="J137" s="43">
        <v>982.50599999999997</v>
      </c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</row>
    <row r="138" spans="1:22" s="29" customFormat="1" ht="14.4" x14ac:dyDescent="0.55000000000000004">
      <c r="A138" s="26"/>
      <c r="B138" s="36" t="s">
        <v>150</v>
      </c>
      <c r="C138" s="43">
        <v>16</v>
      </c>
      <c r="D138" s="73">
        <v>208169.07125000004</v>
      </c>
      <c r="E138" s="43">
        <v>908.06187499999999</v>
      </c>
      <c r="F138" s="37"/>
      <c r="G138" s="36" t="s">
        <v>132</v>
      </c>
      <c r="H138" s="43">
        <v>3</v>
      </c>
      <c r="I138" s="73">
        <v>97104.806666666656</v>
      </c>
      <c r="J138" s="43">
        <v>421.37200000000001</v>
      </c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</row>
    <row r="139" spans="1:22" s="29" customFormat="1" ht="14.4" x14ac:dyDescent="0.55000000000000004">
      <c r="A139" s="26"/>
      <c r="B139" s="36" t="s">
        <v>157</v>
      </c>
      <c r="C139" s="43">
        <v>7</v>
      </c>
      <c r="D139" s="73">
        <v>127917.85999999999</v>
      </c>
      <c r="E139" s="43">
        <v>568.28599999999994</v>
      </c>
      <c r="F139" s="37"/>
      <c r="G139" s="36" t="s">
        <v>148</v>
      </c>
      <c r="H139" s="43">
        <v>2</v>
      </c>
      <c r="I139" s="73">
        <v>639000</v>
      </c>
      <c r="J139" s="43">
        <v>2773.337</v>
      </c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</row>
    <row r="140" spans="1:22" s="29" customFormat="1" ht="14.4" x14ac:dyDescent="0.55000000000000004">
      <c r="A140" s="26"/>
      <c r="B140" s="36" t="s">
        <v>136</v>
      </c>
      <c r="C140" s="43">
        <v>6</v>
      </c>
      <c r="D140" s="73">
        <v>424783.06000000006</v>
      </c>
      <c r="E140" s="43">
        <v>1863.1456666666666</v>
      </c>
      <c r="F140" s="37"/>
      <c r="G140" s="36" t="s">
        <v>136</v>
      </c>
      <c r="H140" s="43">
        <v>1</v>
      </c>
      <c r="I140" s="73">
        <v>518522.94</v>
      </c>
      <c r="J140" s="43">
        <v>2250.7939999999999</v>
      </c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</row>
    <row r="141" spans="1:22" s="29" customFormat="1" ht="14.4" x14ac:dyDescent="0.55000000000000004">
      <c r="A141" s="26"/>
      <c r="B141" s="36" t="s">
        <v>151</v>
      </c>
      <c r="C141" s="43">
        <v>4</v>
      </c>
      <c r="D141" s="73">
        <v>441892.72999999992</v>
      </c>
      <c r="E141" s="43">
        <v>1911.84</v>
      </c>
      <c r="F141" s="37"/>
      <c r="G141" s="36" t="s">
        <v>137</v>
      </c>
      <c r="H141" s="43">
        <v>1</v>
      </c>
      <c r="I141" s="73">
        <v>402332.86</v>
      </c>
      <c r="J141" s="43">
        <v>1745.982</v>
      </c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</row>
    <row r="142" spans="1:22" s="29" customFormat="1" ht="14.4" x14ac:dyDescent="0.55000000000000004">
      <c r="A142" s="26"/>
      <c r="B142" s="36" t="s">
        <v>148</v>
      </c>
      <c r="C142" s="43">
        <v>4</v>
      </c>
      <c r="D142" s="73">
        <v>551792.47499999998</v>
      </c>
      <c r="E142" s="43">
        <v>2411.4160000000002</v>
      </c>
      <c r="F142" s="37"/>
      <c r="G142" s="36" t="s">
        <v>151</v>
      </c>
      <c r="H142" s="43">
        <v>1</v>
      </c>
      <c r="I142" s="73">
        <v>441892.63999999996</v>
      </c>
      <c r="J142" s="43">
        <v>1917.0339999999999</v>
      </c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</row>
    <row r="143" spans="1:22" s="29" customFormat="1" ht="14.4" x14ac:dyDescent="0.55000000000000004">
      <c r="A143" s="26"/>
      <c r="B143" s="36" t="s">
        <v>142</v>
      </c>
      <c r="C143" s="43">
        <v>4</v>
      </c>
      <c r="D143" s="73">
        <v>480089.22</v>
      </c>
      <c r="E143" s="43">
        <v>2110.5104999999999</v>
      </c>
      <c r="F143" s="37"/>
      <c r="G143" s="36" t="s">
        <v>133</v>
      </c>
      <c r="H143" s="43">
        <v>0</v>
      </c>
      <c r="I143" s="73">
        <v>0</v>
      </c>
      <c r="J143" s="43">
        <v>0</v>
      </c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</row>
    <row r="144" spans="1:22" s="29" customFormat="1" ht="14.4" x14ac:dyDescent="0.55000000000000004">
      <c r="A144" s="26"/>
      <c r="B144" s="36" t="s">
        <v>153</v>
      </c>
      <c r="C144" s="43">
        <v>3</v>
      </c>
      <c r="D144" s="73">
        <v>315795.21999999997</v>
      </c>
      <c r="E144" s="43">
        <v>1405.9639999999999</v>
      </c>
      <c r="F144" s="37"/>
      <c r="G144" s="36" t="s">
        <v>134</v>
      </c>
      <c r="H144" s="43">
        <v>0</v>
      </c>
      <c r="I144" s="73">
        <v>0</v>
      </c>
      <c r="J144" s="43">
        <v>0</v>
      </c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</row>
    <row r="145" spans="1:22" s="29" customFormat="1" ht="14.4" x14ac:dyDescent="0.55000000000000004">
      <c r="A145" s="26"/>
      <c r="B145" s="36" t="s">
        <v>134</v>
      </c>
      <c r="C145" s="43">
        <v>3</v>
      </c>
      <c r="D145" s="73">
        <v>492500.02</v>
      </c>
      <c r="E145" s="43">
        <v>2187.5186666666664</v>
      </c>
      <c r="F145" s="37"/>
      <c r="G145" s="36" t="s">
        <v>147</v>
      </c>
      <c r="H145" s="43">
        <v>0</v>
      </c>
      <c r="I145" s="73">
        <v>0</v>
      </c>
      <c r="J145" s="43">
        <v>0</v>
      </c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</row>
    <row r="146" spans="1:22" s="29" customFormat="1" ht="14.4" x14ac:dyDescent="0.55000000000000004">
      <c r="A146" s="26"/>
      <c r="B146" s="36" t="s">
        <v>137</v>
      </c>
      <c r="C146" s="43">
        <v>2</v>
      </c>
      <c r="D146" s="73">
        <v>402332.86</v>
      </c>
      <c r="E146" s="43">
        <v>1744.9389999999999</v>
      </c>
      <c r="F146" s="37"/>
      <c r="G146" s="36" t="s">
        <v>139</v>
      </c>
      <c r="H146" s="43">
        <v>0</v>
      </c>
      <c r="I146" s="73">
        <v>0</v>
      </c>
      <c r="J146" s="43">
        <v>0</v>
      </c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</row>
    <row r="147" spans="1:22" s="29" customFormat="1" ht="14.4" x14ac:dyDescent="0.55000000000000004">
      <c r="A147" s="26"/>
      <c r="B147" s="36" t="s">
        <v>146</v>
      </c>
      <c r="C147" s="43">
        <v>2</v>
      </c>
      <c r="D147" s="73">
        <v>266250</v>
      </c>
      <c r="E147" s="43">
        <v>1156.6869999999999</v>
      </c>
      <c r="F147" s="37"/>
      <c r="G147" s="36" t="s">
        <v>138</v>
      </c>
      <c r="H147" s="43">
        <v>0</v>
      </c>
      <c r="I147" s="73">
        <v>0</v>
      </c>
      <c r="J147" s="43">
        <v>0</v>
      </c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</row>
    <row r="148" spans="1:22" s="29" customFormat="1" ht="14.4" x14ac:dyDescent="0.55000000000000004">
      <c r="A148" s="26"/>
      <c r="B148" s="36" t="s">
        <v>141</v>
      </c>
      <c r="C148" s="43">
        <v>2</v>
      </c>
      <c r="D148" s="73">
        <v>184425.16999999998</v>
      </c>
      <c r="E148" s="43">
        <v>796.05499999999995</v>
      </c>
      <c r="F148" s="37"/>
      <c r="G148" s="36" t="s">
        <v>140</v>
      </c>
      <c r="H148" s="43">
        <v>0</v>
      </c>
      <c r="I148" s="73">
        <v>0</v>
      </c>
      <c r="J148" s="43">
        <v>0</v>
      </c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</row>
    <row r="149" spans="1:22" s="29" customFormat="1" ht="14.4" x14ac:dyDescent="0.55000000000000004">
      <c r="A149" s="26"/>
      <c r="B149" s="36" t="s">
        <v>144</v>
      </c>
      <c r="C149" s="43">
        <v>2</v>
      </c>
      <c r="D149" s="73">
        <v>382208.62</v>
      </c>
      <c r="E149" s="43">
        <v>1699.0469999999998</v>
      </c>
      <c r="F149" s="37"/>
      <c r="G149" s="36" t="s">
        <v>146</v>
      </c>
      <c r="H149" s="43">
        <v>0</v>
      </c>
      <c r="I149" s="73">
        <v>0</v>
      </c>
      <c r="J149" s="43">
        <v>0</v>
      </c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</row>
    <row r="150" spans="1:22" s="29" customFormat="1" ht="14.4" x14ac:dyDescent="0.55000000000000004">
      <c r="A150" s="26"/>
      <c r="B150" s="36" t="s">
        <v>154</v>
      </c>
      <c r="C150" s="43">
        <v>1</v>
      </c>
      <c r="D150" s="73">
        <v>501918.87999999995</v>
      </c>
      <c r="E150" s="43">
        <v>2259.1379999999999</v>
      </c>
      <c r="F150" s="37"/>
      <c r="G150" s="36" t="s">
        <v>135</v>
      </c>
      <c r="H150" s="43">
        <v>0</v>
      </c>
      <c r="I150" s="73">
        <v>0</v>
      </c>
      <c r="J150" s="43">
        <v>0</v>
      </c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</row>
    <row r="151" spans="1:22" s="29" customFormat="1" ht="14.4" x14ac:dyDescent="0.55000000000000004">
      <c r="A151" s="26"/>
      <c r="B151" s="36" t="s">
        <v>133</v>
      </c>
      <c r="C151" s="43">
        <v>1</v>
      </c>
      <c r="D151" s="73">
        <v>355000</v>
      </c>
      <c r="E151" s="43">
        <v>1519</v>
      </c>
      <c r="F151" s="37"/>
      <c r="G151" s="36" t="s">
        <v>22</v>
      </c>
      <c r="H151" s="43">
        <v>0</v>
      </c>
      <c r="I151" s="73">
        <v>0</v>
      </c>
      <c r="J151" s="43">
        <v>0</v>
      </c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</row>
    <row r="152" spans="1:22" s="29" customFormat="1" ht="14.4" x14ac:dyDescent="0.55000000000000004">
      <c r="A152" s="26"/>
      <c r="B152" s="36" t="s">
        <v>140</v>
      </c>
      <c r="C152" s="43">
        <v>1</v>
      </c>
      <c r="D152" s="73">
        <v>487789.88</v>
      </c>
      <c r="E152" s="43">
        <v>2140.2359999999999</v>
      </c>
      <c r="F152" s="37"/>
      <c r="G152" s="36" t="s">
        <v>152</v>
      </c>
      <c r="H152" s="43">
        <v>0</v>
      </c>
      <c r="I152" s="73">
        <v>0</v>
      </c>
      <c r="J152" s="43">
        <v>0</v>
      </c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</row>
    <row r="153" spans="1:22" s="29" customFormat="1" ht="14.4" x14ac:dyDescent="0.55000000000000004">
      <c r="A153" s="26"/>
      <c r="B153" s="36" t="s">
        <v>149</v>
      </c>
      <c r="C153" s="43">
        <v>1</v>
      </c>
      <c r="D153" s="73">
        <v>572497.14</v>
      </c>
      <c r="E153" s="43">
        <v>2555.35</v>
      </c>
      <c r="F153" s="37"/>
      <c r="G153" s="36" t="s">
        <v>149</v>
      </c>
      <c r="H153" s="43">
        <v>0</v>
      </c>
      <c r="I153" s="73">
        <v>0</v>
      </c>
      <c r="J153" s="43">
        <v>0</v>
      </c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</row>
    <row r="154" spans="1:22" s="29" customFormat="1" ht="14.4" x14ac:dyDescent="0.55000000000000004">
      <c r="A154" s="26"/>
      <c r="B154" s="36" t="s">
        <v>155</v>
      </c>
      <c r="C154" s="43">
        <v>0</v>
      </c>
      <c r="D154" s="73">
        <v>0</v>
      </c>
      <c r="E154" s="43">
        <v>0</v>
      </c>
      <c r="F154" s="37"/>
      <c r="G154" s="36" t="s">
        <v>154</v>
      </c>
      <c r="H154" s="43">
        <v>0</v>
      </c>
      <c r="I154" s="73">
        <v>0</v>
      </c>
      <c r="J154" s="43">
        <v>0</v>
      </c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</row>
    <row r="155" spans="1:22" s="29" customFormat="1" ht="14.4" x14ac:dyDescent="0.55000000000000004">
      <c r="A155" s="26"/>
      <c r="B155" s="36" t="s">
        <v>138</v>
      </c>
      <c r="C155" s="43">
        <v>0</v>
      </c>
      <c r="D155" s="73">
        <v>0</v>
      </c>
      <c r="E155" s="43">
        <v>0</v>
      </c>
      <c r="F155" s="37"/>
      <c r="G155" s="36" t="s">
        <v>156</v>
      </c>
      <c r="H155" s="43">
        <v>0</v>
      </c>
      <c r="I155" s="73">
        <v>0</v>
      </c>
      <c r="J155" s="43">
        <v>0</v>
      </c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</row>
    <row r="156" spans="1:22" s="29" customFormat="1" ht="14.4" x14ac:dyDescent="0.55000000000000004">
      <c r="A156" s="26"/>
      <c r="B156" s="36" t="s">
        <v>152</v>
      </c>
      <c r="C156" s="43">
        <v>0</v>
      </c>
      <c r="D156" s="73">
        <v>0</v>
      </c>
      <c r="E156" s="43">
        <v>0</v>
      </c>
      <c r="F156" s="37"/>
      <c r="G156" s="36" t="s">
        <v>141</v>
      </c>
      <c r="H156" s="43">
        <v>0</v>
      </c>
      <c r="I156" s="73">
        <v>0</v>
      </c>
      <c r="J156" s="43">
        <v>0</v>
      </c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</row>
    <row r="157" spans="1:22" s="29" customFormat="1" ht="14.4" x14ac:dyDescent="0.55000000000000004">
      <c r="A157" s="26"/>
      <c r="B157" s="36" t="s">
        <v>156</v>
      </c>
      <c r="C157" s="43">
        <v>0</v>
      </c>
      <c r="D157" s="73">
        <v>0</v>
      </c>
      <c r="E157" s="43">
        <v>0</v>
      </c>
      <c r="F157" s="37"/>
      <c r="G157" s="36" t="s">
        <v>153</v>
      </c>
      <c r="H157" s="43">
        <v>0</v>
      </c>
      <c r="I157" s="73">
        <v>0</v>
      </c>
      <c r="J157" s="43">
        <v>0</v>
      </c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</row>
    <row r="158" spans="1:22" s="29" customFormat="1" ht="14.4" x14ac:dyDescent="0.55000000000000004">
      <c r="A158" s="26"/>
      <c r="B158" s="36" t="s">
        <v>22</v>
      </c>
      <c r="C158" s="43">
        <v>0</v>
      </c>
      <c r="D158" s="73">
        <v>0</v>
      </c>
      <c r="E158" s="43">
        <v>0</v>
      </c>
      <c r="F158" s="37"/>
      <c r="G158" s="36" t="s">
        <v>142</v>
      </c>
      <c r="H158" s="43">
        <v>0</v>
      </c>
      <c r="I158" s="73">
        <v>0</v>
      </c>
      <c r="J158" s="43">
        <v>0</v>
      </c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</row>
    <row r="159" spans="1:22" s="29" customFormat="1" ht="14.4" x14ac:dyDescent="0.55000000000000004">
      <c r="A159" s="26"/>
      <c r="B159" s="36" t="s">
        <v>139</v>
      </c>
      <c r="C159" s="43">
        <v>0</v>
      </c>
      <c r="D159" s="73">
        <v>0</v>
      </c>
      <c r="E159" s="43">
        <v>0</v>
      </c>
      <c r="F159" s="37"/>
      <c r="G159" s="36" t="s">
        <v>155</v>
      </c>
      <c r="H159" s="43">
        <v>0</v>
      </c>
      <c r="I159" s="73">
        <v>0</v>
      </c>
      <c r="J159" s="43">
        <v>0</v>
      </c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</row>
    <row r="160" spans="1:22" s="29" customFormat="1" ht="14.4" x14ac:dyDescent="0.55000000000000004">
      <c r="A160" s="26"/>
      <c r="B160" s="36" t="s">
        <v>147</v>
      </c>
      <c r="C160" s="43">
        <v>0</v>
      </c>
      <c r="D160" s="73">
        <v>0</v>
      </c>
      <c r="E160" s="43">
        <v>0</v>
      </c>
      <c r="F160" s="37"/>
      <c r="G160" s="36" t="s">
        <v>143</v>
      </c>
      <c r="H160" s="43">
        <v>0</v>
      </c>
      <c r="I160" s="73">
        <v>0</v>
      </c>
      <c r="J160" s="43">
        <v>0</v>
      </c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</row>
    <row r="161" spans="1:22" s="29" customFormat="1" ht="14.4" x14ac:dyDescent="0.55000000000000004">
      <c r="A161" s="26"/>
      <c r="B161" s="36" t="s">
        <v>143</v>
      </c>
      <c r="C161" s="43">
        <v>0</v>
      </c>
      <c r="D161" s="73">
        <v>0</v>
      </c>
      <c r="E161" s="43">
        <v>0</v>
      </c>
      <c r="F161" s="37"/>
      <c r="G161" s="36" t="s">
        <v>157</v>
      </c>
      <c r="H161" s="43">
        <v>0</v>
      </c>
      <c r="I161" s="73">
        <v>0</v>
      </c>
      <c r="J161" s="43">
        <v>0</v>
      </c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</row>
    <row r="162" spans="1:22" s="29" customFormat="1" ht="14.4" x14ac:dyDescent="0.55000000000000004">
      <c r="A162" s="26"/>
      <c r="B162" s="36" t="s">
        <v>135</v>
      </c>
      <c r="C162" s="43">
        <v>0</v>
      </c>
      <c r="D162" s="73">
        <v>0</v>
      </c>
      <c r="E162" s="43">
        <v>0</v>
      </c>
      <c r="F162" s="37"/>
      <c r="G162" s="36" t="s">
        <v>144</v>
      </c>
      <c r="H162" s="43">
        <v>0</v>
      </c>
      <c r="I162" s="73">
        <v>0</v>
      </c>
      <c r="J162" s="43">
        <v>0</v>
      </c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</row>
    <row r="163" spans="1:22" s="29" customFormat="1" ht="14.4" x14ac:dyDescent="0.55000000000000004">
      <c r="A163" s="26"/>
      <c r="B163" s="36" t="s">
        <v>145</v>
      </c>
      <c r="C163" s="43">
        <v>0</v>
      </c>
      <c r="D163" s="73">
        <v>0</v>
      </c>
      <c r="E163" s="43">
        <v>0</v>
      </c>
      <c r="F163" s="37"/>
      <c r="G163" s="36" t="s">
        <v>145</v>
      </c>
      <c r="H163" s="43">
        <v>0</v>
      </c>
      <c r="I163" s="73">
        <v>0</v>
      </c>
      <c r="J163" s="43">
        <v>0</v>
      </c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</row>
    <row r="164" spans="1:22" s="29" customFormat="1" ht="14.4" x14ac:dyDescent="0.55000000000000004">
      <c r="A164" s="26"/>
      <c r="B164" s="35" t="s">
        <v>158</v>
      </c>
      <c r="C164" s="42">
        <v>81</v>
      </c>
      <c r="D164" s="79">
        <v>750437.6548148148</v>
      </c>
      <c r="E164" s="42">
        <v>3286.2539012345687</v>
      </c>
      <c r="F164" s="37"/>
      <c r="G164" s="35" t="s">
        <v>158</v>
      </c>
      <c r="H164" s="42">
        <v>15</v>
      </c>
      <c r="I164" s="79">
        <v>620475.43733333319</v>
      </c>
      <c r="J164" s="42">
        <v>2692.8869333333332</v>
      </c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</row>
    <row r="165" spans="1:22" s="29" customFormat="1" ht="14.4" x14ac:dyDescent="0.55000000000000004">
      <c r="A165" s="26"/>
      <c r="B165" s="36" t="s">
        <v>173</v>
      </c>
      <c r="C165" s="43">
        <v>13</v>
      </c>
      <c r="D165" s="73">
        <v>756876.16615384619</v>
      </c>
      <c r="E165" s="43">
        <v>3325.0827692307689</v>
      </c>
      <c r="F165" s="37"/>
      <c r="G165" s="36" t="s">
        <v>167</v>
      </c>
      <c r="H165" s="43">
        <v>3</v>
      </c>
      <c r="I165" s="73">
        <v>452514.71333333332</v>
      </c>
      <c r="J165" s="43">
        <v>1963.6213333333333</v>
      </c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</row>
    <row r="166" spans="1:22" s="29" customFormat="1" ht="14.4" x14ac:dyDescent="0.55000000000000004">
      <c r="A166" s="26"/>
      <c r="B166" s="36" t="s">
        <v>174</v>
      </c>
      <c r="C166" s="43">
        <v>10</v>
      </c>
      <c r="D166" s="73">
        <v>621003.48800000001</v>
      </c>
      <c r="E166" s="43">
        <v>2711.5913999999998</v>
      </c>
      <c r="F166" s="37"/>
      <c r="G166" s="36" t="s">
        <v>174</v>
      </c>
      <c r="H166" s="43">
        <v>2</v>
      </c>
      <c r="I166" s="73">
        <v>643708.72</v>
      </c>
      <c r="J166" s="43">
        <v>2794.1969999999997</v>
      </c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</row>
    <row r="167" spans="1:22" s="29" customFormat="1" ht="14.4" x14ac:dyDescent="0.55000000000000004">
      <c r="A167" s="26"/>
      <c r="B167" s="36" t="s">
        <v>176</v>
      </c>
      <c r="C167" s="43">
        <v>8</v>
      </c>
      <c r="D167" s="73">
        <v>436735.01999999996</v>
      </c>
      <c r="E167" s="43">
        <v>1912.0619999999999</v>
      </c>
      <c r="F167" s="37"/>
      <c r="G167" s="36" t="s">
        <v>159</v>
      </c>
      <c r="H167" s="43">
        <v>1</v>
      </c>
      <c r="I167" s="73">
        <v>501918.87999999995</v>
      </c>
      <c r="J167" s="43">
        <v>2177.7839999999997</v>
      </c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</row>
    <row r="168" spans="1:22" s="29" customFormat="1" ht="14.4" x14ac:dyDescent="0.55000000000000004">
      <c r="A168" s="26"/>
      <c r="B168" s="36" t="s">
        <v>164</v>
      </c>
      <c r="C168" s="43">
        <v>7</v>
      </c>
      <c r="D168" s="73">
        <v>634537.14285714284</v>
      </c>
      <c r="E168" s="43">
        <v>2771.9914285714285</v>
      </c>
      <c r="F168" s="37"/>
      <c r="G168" s="36" t="s">
        <v>169</v>
      </c>
      <c r="H168" s="43">
        <v>1</v>
      </c>
      <c r="I168" s="73">
        <v>335729.18</v>
      </c>
      <c r="J168" s="43">
        <v>1456.0279999999998</v>
      </c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</row>
    <row r="169" spans="1:22" s="29" customFormat="1" ht="14.4" x14ac:dyDescent="0.55000000000000004">
      <c r="A169" s="26"/>
      <c r="B169" s="36" t="s">
        <v>168</v>
      </c>
      <c r="C169" s="43">
        <v>7</v>
      </c>
      <c r="D169" s="73">
        <v>2200829.0114285713</v>
      </c>
      <c r="E169" s="43">
        <v>9633.1839999999993</v>
      </c>
      <c r="F169" s="37"/>
      <c r="G169" s="36" t="s">
        <v>161</v>
      </c>
      <c r="H169" s="43">
        <v>1</v>
      </c>
      <c r="I169" s="73">
        <v>305300</v>
      </c>
      <c r="J169" s="43">
        <v>1324.61</v>
      </c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</row>
    <row r="170" spans="1:22" s="29" customFormat="1" ht="14.4" x14ac:dyDescent="0.55000000000000004">
      <c r="A170" s="26"/>
      <c r="B170" s="36" t="s">
        <v>167</v>
      </c>
      <c r="C170" s="43">
        <v>7</v>
      </c>
      <c r="D170" s="73">
        <v>414034.87714285712</v>
      </c>
      <c r="E170" s="43">
        <v>1804.1442857142854</v>
      </c>
      <c r="F170" s="37"/>
      <c r="G170" s="36" t="s">
        <v>160</v>
      </c>
      <c r="H170" s="43">
        <v>1</v>
      </c>
      <c r="I170" s="73">
        <v>448010</v>
      </c>
      <c r="J170" s="43">
        <v>1944.1519999999998</v>
      </c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</row>
    <row r="171" spans="1:22" s="29" customFormat="1" ht="14.4" x14ac:dyDescent="0.55000000000000004">
      <c r="A171" s="26"/>
      <c r="B171" s="36" t="s">
        <v>160</v>
      </c>
      <c r="C171" s="43">
        <v>5</v>
      </c>
      <c r="D171" s="73">
        <v>683304</v>
      </c>
      <c r="E171" s="43">
        <v>3020.9556000000002</v>
      </c>
      <c r="F171" s="37"/>
      <c r="G171" s="36" t="s">
        <v>163</v>
      </c>
      <c r="H171" s="43">
        <v>1</v>
      </c>
      <c r="I171" s="73">
        <v>573680</v>
      </c>
      <c r="J171" s="43">
        <v>2490.6839999999997</v>
      </c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</row>
    <row r="172" spans="1:22" s="29" customFormat="1" ht="14.4" x14ac:dyDescent="0.55000000000000004">
      <c r="A172" s="26"/>
      <c r="B172" s="36" t="s">
        <v>163</v>
      </c>
      <c r="C172" s="43">
        <v>4</v>
      </c>
      <c r="D172" s="73">
        <v>419199.26500000001</v>
      </c>
      <c r="E172" s="43">
        <v>1833.5874999999999</v>
      </c>
      <c r="F172" s="37"/>
      <c r="G172" s="36" t="s">
        <v>173</v>
      </c>
      <c r="H172" s="43">
        <v>1</v>
      </c>
      <c r="I172" s="73">
        <v>964513.7</v>
      </c>
      <c r="J172" s="43">
        <v>4186.6019999999999</v>
      </c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</row>
    <row r="173" spans="1:22" s="29" customFormat="1" ht="14.4" x14ac:dyDescent="0.55000000000000004">
      <c r="A173" s="26"/>
      <c r="B173" s="36" t="s">
        <v>159</v>
      </c>
      <c r="C173" s="43">
        <v>4</v>
      </c>
      <c r="D173" s="73">
        <v>491322.13</v>
      </c>
      <c r="E173" s="43">
        <v>2173.0904999999998</v>
      </c>
      <c r="F173" s="37"/>
      <c r="G173" s="36" t="s">
        <v>164</v>
      </c>
      <c r="H173" s="43">
        <v>1</v>
      </c>
      <c r="I173" s="73">
        <v>737690</v>
      </c>
      <c r="J173" s="43">
        <v>3202.0099999999998</v>
      </c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</row>
    <row r="174" spans="1:22" s="29" customFormat="1" ht="14.4" x14ac:dyDescent="0.55000000000000004">
      <c r="A174" s="26"/>
      <c r="B174" s="36" t="s">
        <v>161</v>
      </c>
      <c r="C174" s="43">
        <v>4</v>
      </c>
      <c r="D174" s="73">
        <v>303880</v>
      </c>
      <c r="E174" s="43">
        <v>1322.5650000000001</v>
      </c>
      <c r="F174" s="37"/>
      <c r="G174" s="36" t="s">
        <v>176</v>
      </c>
      <c r="H174" s="43">
        <v>1</v>
      </c>
      <c r="I174" s="73">
        <v>437333.01999999996</v>
      </c>
      <c r="J174" s="43">
        <v>1898.2599999999998</v>
      </c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</row>
    <row r="175" spans="1:22" s="29" customFormat="1" ht="14.4" x14ac:dyDescent="0.55000000000000004">
      <c r="A175" s="26"/>
      <c r="B175" s="36" t="s">
        <v>169</v>
      </c>
      <c r="C175" s="43">
        <v>3</v>
      </c>
      <c r="D175" s="73">
        <v>335729.11999999994</v>
      </c>
      <c r="E175" s="43">
        <v>1451.8</v>
      </c>
      <c r="F175" s="37"/>
      <c r="G175" s="36" t="s">
        <v>165</v>
      </c>
      <c r="H175" s="43">
        <v>1</v>
      </c>
      <c r="I175" s="73">
        <v>56412.34</v>
      </c>
      <c r="J175" s="43">
        <v>244.06199999999998</v>
      </c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</row>
    <row r="176" spans="1:22" s="29" customFormat="1" ht="14.4" x14ac:dyDescent="0.55000000000000004">
      <c r="A176" s="26"/>
      <c r="B176" s="36" t="s">
        <v>171</v>
      </c>
      <c r="C176" s="43">
        <v>3</v>
      </c>
      <c r="D176" s="73">
        <v>1301666.6666666667</v>
      </c>
      <c r="E176" s="43">
        <v>5682.9593333333323</v>
      </c>
      <c r="F176" s="37"/>
      <c r="G176" s="36" t="s">
        <v>168</v>
      </c>
      <c r="H176" s="43">
        <v>1</v>
      </c>
      <c r="I176" s="73">
        <v>2301582.86</v>
      </c>
      <c r="J176" s="43">
        <v>9989.8539999999994</v>
      </c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</row>
    <row r="177" spans="1:22" s="29" customFormat="1" ht="14.4" x14ac:dyDescent="0.55000000000000004">
      <c r="A177" s="26"/>
      <c r="B177" s="36" t="s">
        <v>170</v>
      </c>
      <c r="C177" s="43">
        <v>3</v>
      </c>
      <c r="D177" s="73">
        <v>1514666.6666666667</v>
      </c>
      <c r="E177" s="43">
        <v>6640.4333333333334</v>
      </c>
      <c r="F177" s="37"/>
      <c r="G177" s="36" t="s">
        <v>177</v>
      </c>
      <c r="H177" s="43">
        <v>0</v>
      </c>
      <c r="I177" s="73">
        <v>0</v>
      </c>
      <c r="J177" s="43">
        <v>0</v>
      </c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</row>
    <row r="178" spans="1:22" s="29" customFormat="1" ht="14.4" x14ac:dyDescent="0.55000000000000004">
      <c r="A178" s="26"/>
      <c r="B178" s="36" t="s">
        <v>165</v>
      </c>
      <c r="C178" s="43">
        <v>2</v>
      </c>
      <c r="D178" s="73">
        <v>56412.34</v>
      </c>
      <c r="E178" s="43">
        <v>244.06199999999998</v>
      </c>
      <c r="F178" s="37"/>
      <c r="G178" s="36" t="s">
        <v>175</v>
      </c>
      <c r="H178" s="43">
        <v>0</v>
      </c>
      <c r="I178" s="73">
        <v>0</v>
      </c>
      <c r="J178" s="43">
        <v>0</v>
      </c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</row>
    <row r="179" spans="1:22" s="29" customFormat="1" ht="14.4" x14ac:dyDescent="0.55000000000000004">
      <c r="A179" s="26"/>
      <c r="B179" s="36" t="s">
        <v>172</v>
      </c>
      <c r="C179" s="43">
        <v>1</v>
      </c>
      <c r="D179" s="73">
        <v>653200</v>
      </c>
      <c r="E179" s="43">
        <v>2847.39</v>
      </c>
      <c r="F179" s="37"/>
      <c r="G179" s="36" t="s">
        <v>162</v>
      </c>
      <c r="H179" s="43">
        <v>0</v>
      </c>
      <c r="I179" s="73">
        <v>0</v>
      </c>
      <c r="J179" s="43">
        <v>0</v>
      </c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</row>
    <row r="180" spans="1:22" s="29" customFormat="1" ht="14.4" x14ac:dyDescent="0.55000000000000004">
      <c r="A180" s="26"/>
      <c r="B180" s="36" t="s">
        <v>859</v>
      </c>
      <c r="C180" s="43">
        <v>0</v>
      </c>
      <c r="D180" s="73">
        <v>0</v>
      </c>
      <c r="E180" s="43">
        <v>0</v>
      </c>
      <c r="F180" s="37"/>
      <c r="G180" s="36" t="s">
        <v>171</v>
      </c>
      <c r="H180" s="43">
        <v>0</v>
      </c>
      <c r="I180" s="73">
        <v>0</v>
      </c>
      <c r="J180" s="43">
        <v>0</v>
      </c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</row>
    <row r="181" spans="1:22" s="29" customFormat="1" ht="14.4" x14ac:dyDescent="0.55000000000000004">
      <c r="A181" s="26"/>
      <c r="B181" s="36" t="s">
        <v>175</v>
      </c>
      <c r="C181" s="43">
        <v>0</v>
      </c>
      <c r="D181" s="73">
        <v>0</v>
      </c>
      <c r="E181" s="43">
        <v>0</v>
      </c>
      <c r="F181" s="37"/>
      <c r="G181" s="36" t="s">
        <v>166</v>
      </c>
      <c r="H181" s="43">
        <v>0</v>
      </c>
      <c r="I181" s="73">
        <v>0</v>
      </c>
      <c r="J181" s="43">
        <v>0</v>
      </c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</row>
    <row r="182" spans="1:22" s="29" customFormat="1" ht="14.4" x14ac:dyDescent="0.55000000000000004">
      <c r="A182" s="26"/>
      <c r="B182" s="36" t="s">
        <v>162</v>
      </c>
      <c r="C182" s="43">
        <v>0</v>
      </c>
      <c r="D182" s="73">
        <v>0</v>
      </c>
      <c r="E182" s="43">
        <v>0</v>
      </c>
      <c r="F182" s="37"/>
      <c r="G182" s="36" t="s">
        <v>172</v>
      </c>
      <c r="H182" s="43">
        <v>0</v>
      </c>
      <c r="I182" s="73">
        <v>0</v>
      </c>
      <c r="J182" s="43">
        <v>0</v>
      </c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</row>
    <row r="183" spans="1:22" s="29" customFormat="1" ht="14.4" x14ac:dyDescent="0.55000000000000004">
      <c r="A183" s="26"/>
      <c r="B183" s="36" t="s">
        <v>177</v>
      </c>
      <c r="C183" s="43">
        <v>0</v>
      </c>
      <c r="D183" s="73">
        <v>0</v>
      </c>
      <c r="E183" s="43">
        <v>0</v>
      </c>
      <c r="F183" s="37"/>
      <c r="G183" s="36" t="s">
        <v>170</v>
      </c>
      <c r="H183" s="43">
        <v>0</v>
      </c>
      <c r="I183" s="73">
        <v>0</v>
      </c>
      <c r="J183" s="43">
        <v>0</v>
      </c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</row>
    <row r="184" spans="1:22" s="29" customFormat="1" ht="14.4" x14ac:dyDescent="0.55000000000000004">
      <c r="A184" s="26"/>
      <c r="B184" s="36" t="s">
        <v>166</v>
      </c>
      <c r="C184" s="43">
        <v>0</v>
      </c>
      <c r="D184" s="73">
        <v>0</v>
      </c>
      <c r="E184" s="43">
        <v>0</v>
      </c>
      <c r="F184" s="37"/>
      <c r="G184" s="36" t="s">
        <v>859</v>
      </c>
      <c r="H184" s="43">
        <v>0</v>
      </c>
      <c r="I184" s="73">
        <v>0</v>
      </c>
      <c r="J184" s="43">
        <v>0</v>
      </c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</row>
    <row r="185" spans="1:22" s="29" customFormat="1" ht="14.4" x14ac:dyDescent="0.55000000000000004">
      <c r="A185" s="26"/>
      <c r="B185" s="35" t="s">
        <v>178</v>
      </c>
      <c r="C185" s="42">
        <v>64</v>
      </c>
      <c r="D185" s="79">
        <v>373153.16625000001</v>
      </c>
      <c r="E185" s="42">
        <v>1625.2803437499999</v>
      </c>
      <c r="F185" s="37"/>
      <c r="G185" s="35" t="s">
        <v>178</v>
      </c>
      <c r="H185" s="42">
        <v>12</v>
      </c>
      <c r="I185" s="79">
        <v>372676.51499999996</v>
      </c>
      <c r="J185" s="42">
        <v>1617.3453333333334</v>
      </c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</row>
    <row r="186" spans="1:22" s="29" customFormat="1" ht="14.4" x14ac:dyDescent="0.55000000000000004">
      <c r="A186" s="26"/>
      <c r="B186" s="36" t="s">
        <v>178</v>
      </c>
      <c r="C186" s="43">
        <v>64</v>
      </c>
      <c r="D186" s="73">
        <v>373153.16625000001</v>
      </c>
      <c r="E186" s="43">
        <v>1625.2803437499999</v>
      </c>
      <c r="F186" s="37"/>
      <c r="G186" s="36" t="s">
        <v>178</v>
      </c>
      <c r="H186" s="43">
        <v>12</v>
      </c>
      <c r="I186" s="73">
        <v>372676.51499999996</v>
      </c>
      <c r="J186" s="43">
        <v>1617.3453333333334</v>
      </c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</row>
    <row r="187" spans="1:22" s="29" customFormat="1" ht="14.4" x14ac:dyDescent="0.55000000000000004">
      <c r="A187" s="26"/>
      <c r="B187" s="35" t="s">
        <v>180</v>
      </c>
      <c r="C187" s="42">
        <v>44</v>
      </c>
      <c r="D187" s="79">
        <v>782381.81227272737</v>
      </c>
      <c r="E187" s="42">
        <v>3389.9307727272726</v>
      </c>
      <c r="F187" s="37"/>
      <c r="G187" s="35" t="s">
        <v>180</v>
      </c>
      <c r="H187" s="42">
        <v>9</v>
      </c>
      <c r="I187" s="79">
        <v>406100.59333333332</v>
      </c>
      <c r="J187" s="42">
        <v>1762.4382222222221</v>
      </c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</row>
    <row r="188" spans="1:22" s="29" customFormat="1" ht="14.4" x14ac:dyDescent="0.55000000000000004">
      <c r="A188" s="26"/>
      <c r="B188" s="36" t="s">
        <v>180</v>
      </c>
      <c r="C188" s="43">
        <v>44</v>
      </c>
      <c r="D188" s="73">
        <v>782381.81227272737</v>
      </c>
      <c r="E188" s="43">
        <v>3389.9307727272726</v>
      </c>
      <c r="F188" s="37"/>
      <c r="G188" s="36" t="s">
        <v>180</v>
      </c>
      <c r="H188" s="43">
        <v>9</v>
      </c>
      <c r="I188" s="73">
        <v>406100.59333333332</v>
      </c>
      <c r="J188" s="43">
        <v>1762.4382222222221</v>
      </c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</row>
    <row r="189" spans="1:22" s="29" customFormat="1" ht="14.4" x14ac:dyDescent="0.55000000000000004">
      <c r="A189" s="26"/>
      <c r="B189" s="35" t="s">
        <v>181</v>
      </c>
      <c r="C189" s="42">
        <v>47</v>
      </c>
      <c r="D189" s="79">
        <v>281922.4119148936</v>
      </c>
      <c r="E189" s="42">
        <v>1222.9424255319148</v>
      </c>
      <c r="F189" s="37"/>
      <c r="G189" s="35" t="s">
        <v>181</v>
      </c>
      <c r="H189" s="42">
        <v>18</v>
      </c>
      <c r="I189" s="79">
        <v>296817.2355555555</v>
      </c>
      <c r="J189" s="42">
        <v>1288.2208888888888</v>
      </c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</row>
    <row r="190" spans="1:22" s="29" customFormat="1" ht="14.4" x14ac:dyDescent="0.55000000000000004">
      <c r="A190" s="26"/>
      <c r="B190" s="36" t="s">
        <v>181</v>
      </c>
      <c r="C190" s="43">
        <v>45</v>
      </c>
      <c r="D190" s="73">
        <v>284985.63022222219</v>
      </c>
      <c r="E190" s="43">
        <v>1235.6108444444444</v>
      </c>
      <c r="F190" s="37"/>
      <c r="G190" s="36" t="s">
        <v>181</v>
      </c>
      <c r="H190" s="43">
        <v>18</v>
      </c>
      <c r="I190" s="80">
        <v>296817.2355555555</v>
      </c>
      <c r="J190" s="43">
        <v>1288.2208888888888</v>
      </c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</row>
    <row r="191" spans="1:22" s="29" customFormat="1" ht="14.4" x14ac:dyDescent="0.55000000000000004">
      <c r="A191" s="26"/>
      <c r="B191" s="36" t="s">
        <v>183</v>
      </c>
      <c r="C191" s="43">
        <v>2</v>
      </c>
      <c r="D191" s="73">
        <v>213000</v>
      </c>
      <c r="E191" s="43">
        <v>937.90299999999991</v>
      </c>
      <c r="F191" s="37"/>
      <c r="G191" s="36" t="s">
        <v>183</v>
      </c>
      <c r="H191" s="43">
        <v>0</v>
      </c>
      <c r="I191" s="73">
        <v>0</v>
      </c>
      <c r="J191" s="43">
        <v>0</v>
      </c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</row>
    <row r="192" spans="1:22" s="29" customFormat="1" ht="14.4" x14ac:dyDescent="0.55000000000000004">
      <c r="A192" s="26"/>
      <c r="B192" s="36" t="s">
        <v>182</v>
      </c>
      <c r="C192" s="43">
        <v>0</v>
      </c>
      <c r="D192" s="73">
        <v>0</v>
      </c>
      <c r="E192" s="43">
        <v>0</v>
      </c>
      <c r="F192" s="37"/>
      <c r="G192" s="36" t="s">
        <v>182</v>
      </c>
      <c r="H192" s="43">
        <v>0</v>
      </c>
      <c r="I192" s="73">
        <v>0</v>
      </c>
      <c r="J192" s="43">
        <v>0</v>
      </c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</row>
    <row r="193" spans="1:22" s="29" customFormat="1" ht="14.4" x14ac:dyDescent="0.55000000000000004">
      <c r="A193" s="26"/>
      <c r="B193" s="35" t="s">
        <v>184</v>
      </c>
      <c r="C193" s="42">
        <v>15</v>
      </c>
      <c r="D193" s="79">
        <v>356149.44266666664</v>
      </c>
      <c r="E193" s="42">
        <v>1547.9750666666666</v>
      </c>
      <c r="F193" s="37"/>
      <c r="G193" s="35" t="s">
        <v>184</v>
      </c>
      <c r="H193" s="42">
        <v>3</v>
      </c>
      <c r="I193" s="79">
        <v>445548.66666666669</v>
      </c>
      <c r="J193" s="42">
        <v>1933.7219999999998</v>
      </c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</row>
    <row r="194" spans="1:22" s="29" customFormat="1" ht="14.4" x14ac:dyDescent="0.55000000000000004">
      <c r="A194" s="26"/>
      <c r="B194" s="36" t="s">
        <v>184</v>
      </c>
      <c r="C194" s="43">
        <v>10</v>
      </c>
      <c r="D194" s="73">
        <v>361268.16399999999</v>
      </c>
      <c r="E194" s="43">
        <v>1573.3049999999998</v>
      </c>
      <c r="F194" s="37"/>
      <c r="G194" s="36" t="s">
        <v>184</v>
      </c>
      <c r="H194" s="43">
        <v>2</v>
      </c>
      <c r="I194" s="80">
        <v>455323</v>
      </c>
      <c r="J194" s="43">
        <v>1976.4849999999999</v>
      </c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</row>
    <row r="195" spans="1:22" s="29" customFormat="1" ht="14.4" x14ac:dyDescent="0.55000000000000004">
      <c r="A195" s="26"/>
      <c r="B195" s="36" t="s">
        <v>154</v>
      </c>
      <c r="C195" s="43">
        <v>5</v>
      </c>
      <c r="D195" s="73">
        <v>345912</v>
      </c>
      <c r="E195" s="43">
        <v>1497.3151999999998</v>
      </c>
      <c r="F195" s="37"/>
      <c r="G195" s="36" t="s">
        <v>154</v>
      </c>
      <c r="H195" s="43">
        <v>1</v>
      </c>
      <c r="I195" s="73">
        <v>426000</v>
      </c>
      <c r="J195" s="43">
        <v>1848.1959999999999</v>
      </c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</row>
    <row r="196" spans="1:22" s="29" customFormat="1" ht="14.4" x14ac:dyDescent="0.55000000000000004">
      <c r="A196" s="26"/>
      <c r="B196" s="36" t="s">
        <v>187</v>
      </c>
      <c r="C196" s="43">
        <v>0</v>
      </c>
      <c r="D196" s="73">
        <v>0</v>
      </c>
      <c r="E196" s="43">
        <v>0</v>
      </c>
      <c r="F196" s="37"/>
      <c r="G196" s="36" t="s">
        <v>187</v>
      </c>
      <c r="H196" s="43">
        <v>0</v>
      </c>
      <c r="I196" s="73">
        <v>0</v>
      </c>
      <c r="J196" s="43">
        <v>0</v>
      </c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</row>
    <row r="197" spans="1:22" s="29" customFormat="1" ht="14.4" x14ac:dyDescent="0.55000000000000004">
      <c r="A197" s="26"/>
      <c r="B197" s="36" t="s">
        <v>186</v>
      </c>
      <c r="C197" s="43">
        <v>0</v>
      </c>
      <c r="D197" s="73">
        <v>0</v>
      </c>
      <c r="E197" s="43">
        <v>0</v>
      </c>
      <c r="F197" s="37"/>
      <c r="G197" s="36" t="s">
        <v>186</v>
      </c>
      <c r="H197" s="43">
        <v>0</v>
      </c>
      <c r="I197" s="73">
        <v>0</v>
      </c>
      <c r="J197" s="43">
        <v>0</v>
      </c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</row>
    <row r="198" spans="1:22" s="29" customFormat="1" ht="14.4" x14ac:dyDescent="0.55000000000000004">
      <c r="A198" s="26"/>
      <c r="B198" s="35" t="s">
        <v>188</v>
      </c>
      <c r="C198" s="42">
        <v>103</v>
      </c>
      <c r="D198" s="79">
        <v>469818.13961165037</v>
      </c>
      <c r="E198" s="42">
        <v>2053.9584854368927</v>
      </c>
      <c r="F198" s="37"/>
      <c r="G198" s="35" t="s">
        <v>188</v>
      </c>
      <c r="H198" s="42">
        <v>9</v>
      </c>
      <c r="I198" s="79">
        <v>511359.98666666663</v>
      </c>
      <c r="J198" s="42">
        <v>2219.2722222222219</v>
      </c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</row>
    <row r="199" spans="1:22" s="29" customFormat="1" ht="14.4" x14ac:dyDescent="0.55000000000000004">
      <c r="A199" s="26"/>
      <c r="B199" s="36" t="s">
        <v>188</v>
      </c>
      <c r="C199" s="43">
        <v>38</v>
      </c>
      <c r="D199" s="73">
        <v>492331.61263157887</v>
      </c>
      <c r="E199" s="43">
        <v>2144.3509473684207</v>
      </c>
      <c r="F199" s="37"/>
      <c r="G199" s="36" t="s">
        <v>188</v>
      </c>
      <c r="H199" s="43">
        <v>5</v>
      </c>
      <c r="I199" s="80">
        <v>521336.81200000003</v>
      </c>
      <c r="J199" s="43">
        <v>2262.4755999999998</v>
      </c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</row>
    <row r="200" spans="1:22" s="29" customFormat="1" ht="14.4" x14ac:dyDescent="0.55000000000000004">
      <c r="A200" s="26"/>
      <c r="B200" s="36" t="s">
        <v>192</v>
      </c>
      <c r="C200" s="43">
        <v>34</v>
      </c>
      <c r="D200" s="73">
        <v>416693.45647058822</v>
      </c>
      <c r="E200" s="43">
        <v>1828.4310588235294</v>
      </c>
      <c r="F200" s="37"/>
      <c r="G200" s="36" t="s">
        <v>193</v>
      </c>
      <c r="H200" s="43">
        <v>3</v>
      </c>
      <c r="I200" s="73">
        <v>491406.14666666667</v>
      </c>
      <c r="J200" s="43">
        <v>2132.5873333333334</v>
      </c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</row>
    <row r="201" spans="1:22" ht="14.4" x14ac:dyDescent="0.55000000000000004">
      <c r="B201" s="36" t="s">
        <v>193</v>
      </c>
      <c r="C201" s="43">
        <v>19</v>
      </c>
      <c r="D201" s="73">
        <v>491406.22315789474</v>
      </c>
      <c r="E201" s="43">
        <v>2147.2682105263161</v>
      </c>
      <c r="F201" s="37"/>
      <c r="G201" s="36" t="s">
        <v>189</v>
      </c>
      <c r="H201" s="43">
        <v>1</v>
      </c>
      <c r="I201" s="73">
        <v>521337.37999999995</v>
      </c>
      <c r="J201" s="43">
        <v>2263.31</v>
      </c>
      <c r="S201" s="26"/>
      <c r="T201" s="26"/>
      <c r="U201" s="26"/>
      <c r="V201" s="26"/>
    </row>
    <row r="202" spans="1:22" ht="14.4" x14ac:dyDescent="0.55000000000000004">
      <c r="B202" s="36" t="s">
        <v>189</v>
      </c>
      <c r="C202" s="43">
        <v>12</v>
      </c>
      <c r="D202" s="73">
        <v>514864.27833333326</v>
      </c>
      <c r="E202" s="43">
        <v>2258.9696666666669</v>
      </c>
      <c r="F202" s="37"/>
      <c r="G202" s="36" t="s">
        <v>192</v>
      </c>
      <c r="H202" s="43">
        <v>0</v>
      </c>
      <c r="I202" s="73">
        <v>0</v>
      </c>
      <c r="J202" s="43">
        <v>0</v>
      </c>
      <c r="S202" s="26"/>
      <c r="T202" s="26"/>
      <c r="U202" s="26"/>
      <c r="V202" s="26"/>
    </row>
    <row r="203" spans="1:22" ht="14.4" x14ac:dyDescent="0.55000000000000004">
      <c r="B203" s="36" t="s">
        <v>191</v>
      </c>
      <c r="C203" s="43">
        <v>0</v>
      </c>
      <c r="D203" s="73">
        <v>0</v>
      </c>
      <c r="E203" s="43">
        <v>0</v>
      </c>
      <c r="F203" s="37"/>
      <c r="G203" s="36" t="s">
        <v>191</v>
      </c>
      <c r="H203" s="43">
        <v>0</v>
      </c>
      <c r="I203" s="73">
        <v>0</v>
      </c>
      <c r="J203" s="43">
        <v>0</v>
      </c>
      <c r="S203" s="26"/>
      <c r="T203" s="26"/>
      <c r="U203" s="26"/>
      <c r="V203" s="26"/>
    </row>
    <row r="204" spans="1:22" ht="14.4" x14ac:dyDescent="0.55000000000000004">
      <c r="B204" s="35" t="s">
        <v>194</v>
      </c>
      <c r="C204" s="42">
        <v>14</v>
      </c>
      <c r="D204" s="79">
        <v>355870.14285714284</v>
      </c>
      <c r="E204" s="42">
        <v>1548.2194285714286</v>
      </c>
      <c r="F204" s="37"/>
      <c r="G204" s="35" t="s">
        <v>194</v>
      </c>
      <c r="H204" s="42">
        <v>3</v>
      </c>
      <c r="I204" s="79">
        <v>211545.92</v>
      </c>
      <c r="J204" s="42">
        <v>917.8399999999998</v>
      </c>
      <c r="S204" s="26"/>
      <c r="T204" s="26"/>
      <c r="U204" s="26"/>
      <c r="V204" s="26"/>
    </row>
    <row r="205" spans="1:22" ht="14.4" x14ac:dyDescent="0.55000000000000004">
      <c r="B205" s="36" t="s">
        <v>194</v>
      </c>
      <c r="C205" s="43">
        <v>7</v>
      </c>
      <c r="D205" s="73">
        <v>222179.72</v>
      </c>
      <c r="E205" s="43">
        <v>962.81285714285707</v>
      </c>
      <c r="F205" s="37"/>
      <c r="G205" s="36" t="s">
        <v>194</v>
      </c>
      <c r="H205" s="43">
        <v>2</v>
      </c>
      <c r="I205" s="80">
        <v>180998.88</v>
      </c>
      <c r="J205" s="43">
        <v>785.37899999999991</v>
      </c>
      <c r="S205" s="26"/>
      <c r="T205" s="26"/>
      <c r="U205" s="26"/>
      <c r="V205" s="26"/>
    </row>
    <row r="206" spans="1:22" ht="14.4" x14ac:dyDescent="0.55000000000000004">
      <c r="B206" s="36" t="s">
        <v>196</v>
      </c>
      <c r="C206" s="43">
        <v>5</v>
      </c>
      <c r="D206" s="73">
        <v>460420.8</v>
      </c>
      <c r="E206" s="43">
        <v>2005.8975999999998</v>
      </c>
      <c r="F206" s="37"/>
      <c r="G206" s="36" t="s">
        <v>196</v>
      </c>
      <c r="H206" s="43">
        <v>1</v>
      </c>
      <c r="I206" s="73">
        <v>272640</v>
      </c>
      <c r="J206" s="43">
        <v>1182.7619999999999</v>
      </c>
      <c r="S206" s="26"/>
      <c r="T206" s="26"/>
      <c r="U206" s="26"/>
      <c r="V206" s="26"/>
    </row>
    <row r="207" spans="1:22" ht="14.4" x14ac:dyDescent="0.55000000000000004">
      <c r="B207" s="36" t="s">
        <v>195</v>
      </c>
      <c r="C207" s="43">
        <v>2</v>
      </c>
      <c r="D207" s="73">
        <v>562409.98</v>
      </c>
      <c r="E207" s="43">
        <v>2452.9470000000001</v>
      </c>
      <c r="F207" s="37"/>
      <c r="G207" s="36" t="s">
        <v>195</v>
      </c>
      <c r="H207" s="43">
        <v>0</v>
      </c>
      <c r="I207" s="73">
        <v>0</v>
      </c>
      <c r="J207" s="43">
        <v>0</v>
      </c>
      <c r="S207" s="26"/>
      <c r="T207" s="26"/>
      <c r="U207" s="26"/>
      <c r="V207" s="26"/>
    </row>
    <row r="208" spans="1:22" ht="14.4" x14ac:dyDescent="0.55000000000000004">
      <c r="B208" s="35" t="s">
        <v>197</v>
      </c>
      <c r="C208" s="42">
        <v>27</v>
      </c>
      <c r="D208" s="79">
        <v>400576.59407407395</v>
      </c>
      <c r="E208" s="42">
        <v>1747.8547407407405</v>
      </c>
      <c r="F208" s="37"/>
      <c r="G208" s="35" t="s">
        <v>197</v>
      </c>
      <c r="H208" s="42">
        <v>4</v>
      </c>
      <c r="I208" s="79">
        <v>447150.89999999997</v>
      </c>
      <c r="J208" s="42">
        <v>1940.5014999999999</v>
      </c>
      <c r="S208" s="26"/>
      <c r="T208" s="26"/>
      <c r="U208" s="26"/>
      <c r="V208" s="26"/>
    </row>
    <row r="209" spans="2:22" ht="14.4" x14ac:dyDescent="0.55000000000000004">
      <c r="B209" s="36" t="s">
        <v>197</v>
      </c>
      <c r="C209" s="43">
        <v>27</v>
      </c>
      <c r="D209" s="73">
        <v>400576.59407407395</v>
      </c>
      <c r="E209" s="43">
        <v>1747.8547407407405</v>
      </c>
      <c r="F209" s="37"/>
      <c r="G209" s="36" t="s">
        <v>197</v>
      </c>
      <c r="H209" s="43">
        <v>4</v>
      </c>
      <c r="I209" s="73">
        <v>447150.89999999997</v>
      </c>
      <c r="J209" s="43">
        <v>1940.5014999999999</v>
      </c>
      <c r="S209" s="26"/>
      <c r="T209" s="26"/>
      <c r="U209" s="26"/>
      <c r="V209" s="26"/>
    </row>
    <row r="210" spans="2:22" ht="14.4" x14ac:dyDescent="0.55000000000000004">
      <c r="B210" s="35" t="s">
        <v>198</v>
      </c>
      <c r="C210" s="42">
        <v>20</v>
      </c>
      <c r="D210" s="79">
        <v>338689.89799999993</v>
      </c>
      <c r="E210" s="42">
        <v>1479.8015</v>
      </c>
      <c r="F210" s="37"/>
      <c r="G210" s="35" t="s">
        <v>198</v>
      </c>
      <c r="H210" s="42">
        <v>3</v>
      </c>
      <c r="I210" s="79">
        <v>338689.87999999995</v>
      </c>
      <c r="J210" s="42">
        <v>1469.9346666666668</v>
      </c>
      <c r="S210" s="26"/>
      <c r="T210" s="26"/>
      <c r="U210" s="26"/>
      <c r="V210" s="26"/>
    </row>
    <row r="211" spans="2:22" ht="14.4" x14ac:dyDescent="0.55000000000000004">
      <c r="B211" s="36" t="s">
        <v>198</v>
      </c>
      <c r="C211" s="43">
        <v>20</v>
      </c>
      <c r="D211" s="73">
        <v>338689.89799999993</v>
      </c>
      <c r="E211" s="43">
        <v>1479.8015</v>
      </c>
      <c r="F211" s="37"/>
      <c r="G211" s="36" t="s">
        <v>198</v>
      </c>
      <c r="H211" s="43">
        <v>3</v>
      </c>
      <c r="I211" s="73">
        <v>338689.87999999995</v>
      </c>
      <c r="J211" s="43">
        <v>1469.9346666666668</v>
      </c>
      <c r="S211" s="26"/>
      <c r="T211" s="26"/>
      <c r="U211" s="26"/>
      <c r="V211" s="26"/>
    </row>
    <row r="212" spans="2:22" ht="14.4" x14ac:dyDescent="0.55000000000000004">
      <c r="B212" s="35" t="s">
        <v>199</v>
      </c>
      <c r="C212" s="42">
        <v>66</v>
      </c>
      <c r="D212" s="79">
        <v>659577.30666666653</v>
      </c>
      <c r="E212" s="42">
        <v>2872.1661515151523</v>
      </c>
      <c r="F212" s="37"/>
      <c r="G212" s="35" t="s">
        <v>199</v>
      </c>
      <c r="H212" s="42">
        <v>13</v>
      </c>
      <c r="I212" s="79">
        <v>607899.26923076925</v>
      </c>
      <c r="J212" s="42">
        <v>2638.469076923077</v>
      </c>
      <c r="S212" s="26"/>
      <c r="T212" s="26"/>
      <c r="U212" s="26"/>
      <c r="V212" s="26"/>
    </row>
    <row r="213" spans="2:22" ht="14.4" x14ac:dyDescent="0.55000000000000004">
      <c r="B213" s="36" t="s">
        <v>199</v>
      </c>
      <c r="C213" s="43">
        <v>38</v>
      </c>
      <c r="D213" s="73">
        <v>890314.92894736829</v>
      </c>
      <c r="E213" s="43">
        <v>3874.5323157894736</v>
      </c>
      <c r="F213" s="37"/>
      <c r="G213" s="36" t="s">
        <v>199</v>
      </c>
      <c r="H213" s="43">
        <v>7</v>
      </c>
      <c r="I213" s="80">
        <v>793945.73428571422</v>
      </c>
      <c r="J213" s="43">
        <v>3445.7739999999999</v>
      </c>
      <c r="S213" s="26"/>
      <c r="T213" s="26"/>
      <c r="U213" s="26"/>
      <c r="V213" s="26"/>
    </row>
    <row r="214" spans="2:22" ht="14.4" x14ac:dyDescent="0.55000000000000004">
      <c r="B214" s="36" t="s">
        <v>200</v>
      </c>
      <c r="C214" s="43">
        <v>12</v>
      </c>
      <c r="D214" s="73">
        <v>391270.8233333333</v>
      </c>
      <c r="E214" s="43">
        <v>1715.3526666666664</v>
      </c>
      <c r="F214" s="37"/>
      <c r="G214" s="36" t="s">
        <v>200</v>
      </c>
      <c r="H214" s="43">
        <v>2</v>
      </c>
      <c r="I214" s="73">
        <v>519720</v>
      </c>
      <c r="J214" s="43">
        <v>2256.009</v>
      </c>
      <c r="S214" s="26"/>
      <c r="T214" s="26"/>
      <c r="U214" s="26"/>
      <c r="V214" s="26"/>
    </row>
    <row r="215" spans="2:22" ht="14.4" x14ac:dyDescent="0.55000000000000004">
      <c r="B215" s="36" t="s">
        <v>201</v>
      </c>
      <c r="C215" s="43">
        <v>10</v>
      </c>
      <c r="D215" s="73">
        <v>271997.34399999998</v>
      </c>
      <c r="E215" s="43">
        <v>1176.5161999999998</v>
      </c>
      <c r="F215" s="37"/>
      <c r="G215" s="36" t="s">
        <v>202</v>
      </c>
      <c r="H215" s="43">
        <v>2</v>
      </c>
      <c r="I215" s="73">
        <v>380817.73</v>
      </c>
      <c r="J215" s="43">
        <v>1653.155</v>
      </c>
      <c r="S215" s="26"/>
      <c r="T215" s="26"/>
      <c r="U215" s="26"/>
      <c r="V215" s="26"/>
    </row>
    <row r="216" spans="2:22" ht="14.4" x14ac:dyDescent="0.55000000000000004">
      <c r="B216" s="36" t="s">
        <v>202</v>
      </c>
      <c r="C216" s="43">
        <v>6</v>
      </c>
      <c r="D216" s="73">
        <v>380818.60333333327</v>
      </c>
      <c r="E216" s="43">
        <v>1663.5573333333332</v>
      </c>
      <c r="F216" s="37"/>
      <c r="G216" s="36" t="s">
        <v>201</v>
      </c>
      <c r="H216" s="43">
        <v>2</v>
      </c>
      <c r="I216" s="73">
        <v>271997.45</v>
      </c>
      <c r="J216" s="43">
        <v>1180.6759999999999</v>
      </c>
      <c r="S216" s="26"/>
      <c r="T216" s="26"/>
      <c r="U216" s="26"/>
      <c r="V216" s="26"/>
    </row>
    <row r="217" spans="2:22" ht="14.4" x14ac:dyDescent="0.55000000000000004">
      <c r="B217" s="36" t="s">
        <v>899</v>
      </c>
      <c r="C217" s="43">
        <v>0</v>
      </c>
      <c r="D217" s="80">
        <v>0</v>
      </c>
      <c r="E217" s="43">
        <v>0</v>
      </c>
      <c r="F217" s="37"/>
      <c r="G217" s="36" t="s">
        <v>203</v>
      </c>
      <c r="H217" s="43">
        <v>0</v>
      </c>
      <c r="I217" s="73">
        <v>0</v>
      </c>
      <c r="J217" s="43">
        <v>0</v>
      </c>
      <c r="S217" s="26"/>
      <c r="T217" s="26"/>
      <c r="U217" s="26"/>
      <c r="V217" s="26"/>
    </row>
    <row r="218" spans="2:22" ht="14.4" x14ac:dyDescent="0.55000000000000004">
      <c r="B218" s="36" t="s">
        <v>203</v>
      </c>
      <c r="C218" s="43">
        <v>0</v>
      </c>
      <c r="D218" s="73">
        <v>0</v>
      </c>
      <c r="E218" s="43">
        <v>0</v>
      </c>
      <c r="F218" s="37"/>
      <c r="G218" s="35" t="s">
        <v>204</v>
      </c>
      <c r="H218" s="42">
        <v>15</v>
      </c>
      <c r="I218" s="79">
        <v>569125.87066666654</v>
      </c>
      <c r="J218" s="42">
        <v>2469.9630666666662</v>
      </c>
      <c r="S218" s="26"/>
      <c r="T218" s="26"/>
      <c r="U218" s="26"/>
      <c r="V218" s="26"/>
    </row>
    <row r="219" spans="2:22" ht="14.4" x14ac:dyDescent="0.55000000000000004">
      <c r="B219" s="35" t="s">
        <v>204</v>
      </c>
      <c r="C219" s="42">
        <v>72</v>
      </c>
      <c r="D219" s="79">
        <v>547922.54555555561</v>
      </c>
      <c r="E219" s="42">
        <v>2393.366361111111</v>
      </c>
      <c r="F219" s="37"/>
      <c r="G219" s="36" t="s">
        <v>204</v>
      </c>
      <c r="H219" s="43">
        <v>14</v>
      </c>
      <c r="I219" s="80">
        <v>559063.43285714288</v>
      </c>
      <c r="J219" s="43">
        <v>2426.3159999999998</v>
      </c>
      <c r="S219" s="26"/>
      <c r="T219" s="26"/>
      <c r="U219" s="26"/>
      <c r="V219" s="26"/>
    </row>
    <row r="220" spans="2:22" ht="14.4" x14ac:dyDescent="0.55000000000000004">
      <c r="B220" s="36" t="s">
        <v>204</v>
      </c>
      <c r="C220" s="43">
        <v>55</v>
      </c>
      <c r="D220" s="73">
        <v>545534.41818181821</v>
      </c>
      <c r="E220" s="43">
        <v>2382.1282181818183</v>
      </c>
      <c r="F220" s="37"/>
      <c r="G220" s="36" t="s">
        <v>205</v>
      </c>
      <c r="H220" s="43">
        <v>1</v>
      </c>
      <c r="I220" s="73">
        <v>710000</v>
      </c>
      <c r="J220" s="43">
        <v>3081.0219999999999</v>
      </c>
      <c r="S220" s="26"/>
      <c r="T220" s="26"/>
      <c r="U220" s="26"/>
      <c r="V220" s="26"/>
    </row>
    <row r="221" spans="2:22" ht="14.4" x14ac:dyDescent="0.55000000000000004">
      <c r="B221" s="36" t="s">
        <v>205</v>
      </c>
      <c r="C221" s="43">
        <v>17</v>
      </c>
      <c r="D221" s="73">
        <v>555648.84</v>
      </c>
      <c r="E221" s="43">
        <v>2429.7250588235293</v>
      </c>
      <c r="F221" s="37"/>
      <c r="G221" s="35" t="s">
        <v>206</v>
      </c>
      <c r="H221" s="42">
        <v>40</v>
      </c>
      <c r="I221" s="79">
        <v>348059.5014999999</v>
      </c>
      <c r="J221" s="42">
        <v>1510.52475</v>
      </c>
      <c r="S221" s="26"/>
      <c r="T221" s="26"/>
      <c r="U221" s="26"/>
      <c r="V221" s="26"/>
    </row>
    <row r="222" spans="2:22" ht="14.4" x14ac:dyDescent="0.55000000000000004">
      <c r="B222" s="35" t="s">
        <v>206</v>
      </c>
      <c r="C222" s="42">
        <v>235</v>
      </c>
      <c r="D222" s="79">
        <v>409129.94417021272</v>
      </c>
      <c r="E222" s="42">
        <v>1785.6540510638299</v>
      </c>
      <c r="F222" s="37"/>
      <c r="G222" s="36" t="s">
        <v>216</v>
      </c>
      <c r="H222" s="43">
        <v>8</v>
      </c>
      <c r="I222" s="73">
        <v>41828.229999999996</v>
      </c>
      <c r="J222" s="43">
        <v>181.482</v>
      </c>
      <c r="S222" s="26"/>
      <c r="T222" s="26"/>
      <c r="U222" s="26"/>
      <c r="V222" s="26"/>
    </row>
    <row r="223" spans="2:22" ht="14.4" x14ac:dyDescent="0.55000000000000004">
      <c r="B223" s="36" t="s">
        <v>216</v>
      </c>
      <c r="C223" s="43">
        <v>60</v>
      </c>
      <c r="D223" s="73">
        <v>431147.45100000006</v>
      </c>
      <c r="E223" s="43">
        <v>1878.8231333333335</v>
      </c>
      <c r="F223" s="37"/>
      <c r="G223" s="36" t="s">
        <v>232</v>
      </c>
      <c r="H223" s="43">
        <v>6</v>
      </c>
      <c r="I223" s="73">
        <v>603361.07666666666</v>
      </c>
      <c r="J223" s="43">
        <v>2618.6253333333329</v>
      </c>
      <c r="S223" s="26"/>
      <c r="T223" s="26"/>
      <c r="U223" s="26"/>
      <c r="V223" s="26"/>
    </row>
    <row r="224" spans="2:22" ht="14.4" x14ac:dyDescent="0.55000000000000004">
      <c r="B224" s="36" t="s">
        <v>232</v>
      </c>
      <c r="C224" s="43">
        <v>35</v>
      </c>
      <c r="D224" s="73">
        <v>565998.17942857149</v>
      </c>
      <c r="E224" s="43">
        <v>2472.5543428571427</v>
      </c>
      <c r="F224" s="37"/>
      <c r="G224" s="36" t="s">
        <v>210</v>
      </c>
      <c r="H224" s="43">
        <v>6</v>
      </c>
      <c r="I224" s="73">
        <v>311104.01333333331</v>
      </c>
      <c r="J224" s="43">
        <v>1350.3373333333332</v>
      </c>
      <c r="S224" s="26"/>
      <c r="T224" s="26"/>
      <c r="U224" s="26"/>
      <c r="V224" s="26"/>
    </row>
    <row r="225" spans="2:22" ht="14.4" x14ac:dyDescent="0.55000000000000004">
      <c r="B225" s="36" t="s">
        <v>226</v>
      </c>
      <c r="C225" s="43">
        <v>26</v>
      </c>
      <c r="D225" s="73">
        <v>467888.75615384616</v>
      </c>
      <c r="E225" s="43">
        <v>2047.0089230769229</v>
      </c>
      <c r="F225" s="37"/>
      <c r="G225" s="36" t="s">
        <v>226</v>
      </c>
      <c r="H225" s="43">
        <v>4</v>
      </c>
      <c r="I225" s="73">
        <v>463720.17</v>
      </c>
      <c r="J225" s="43">
        <v>2012.4684999999999</v>
      </c>
      <c r="S225" s="26"/>
      <c r="T225" s="26"/>
      <c r="U225" s="26"/>
      <c r="V225" s="26"/>
    </row>
    <row r="226" spans="2:22" ht="14.4" x14ac:dyDescent="0.55000000000000004">
      <c r="B226" s="36" t="s">
        <v>210</v>
      </c>
      <c r="C226" s="43">
        <v>19</v>
      </c>
      <c r="D226" s="73">
        <v>303527.78421052627</v>
      </c>
      <c r="E226" s="43">
        <v>1328.8984210526316</v>
      </c>
      <c r="F226" s="37"/>
      <c r="G226" s="36" t="s">
        <v>237</v>
      </c>
      <c r="H226" s="43">
        <v>3</v>
      </c>
      <c r="I226" s="73">
        <v>430713.9266666667</v>
      </c>
      <c r="J226" s="43">
        <v>1869.0559999999998</v>
      </c>
      <c r="S226" s="26"/>
      <c r="T226" s="26"/>
      <c r="U226" s="26"/>
      <c r="V226" s="26"/>
    </row>
    <row r="227" spans="2:22" ht="14.4" x14ac:dyDescent="0.55000000000000004">
      <c r="B227" s="36" t="s">
        <v>214</v>
      </c>
      <c r="C227" s="43">
        <v>16</v>
      </c>
      <c r="D227" s="73">
        <v>269225.09749999997</v>
      </c>
      <c r="E227" s="43">
        <v>1173.38525</v>
      </c>
      <c r="F227" s="37"/>
      <c r="G227" s="36" t="s">
        <v>214</v>
      </c>
      <c r="H227" s="43">
        <v>2</v>
      </c>
      <c r="I227" s="73">
        <v>222197.34</v>
      </c>
      <c r="J227" s="43">
        <v>964.77499999999998</v>
      </c>
      <c r="S227" s="26"/>
      <c r="T227" s="26"/>
      <c r="U227" s="26"/>
      <c r="V227" s="26"/>
    </row>
    <row r="228" spans="2:22" ht="14.4" x14ac:dyDescent="0.55000000000000004">
      <c r="B228" s="36" t="s">
        <v>237</v>
      </c>
      <c r="C228" s="43">
        <v>13</v>
      </c>
      <c r="D228" s="73">
        <v>311118.61538461538</v>
      </c>
      <c r="E228" s="43">
        <v>1349.8061538461538</v>
      </c>
      <c r="F228" s="37"/>
      <c r="G228" s="36" t="s">
        <v>227</v>
      </c>
      <c r="H228" s="43">
        <v>2</v>
      </c>
      <c r="I228" s="73">
        <v>323998.56</v>
      </c>
      <c r="J228" s="43">
        <v>1405.9639999999999</v>
      </c>
      <c r="S228" s="26"/>
      <c r="T228" s="26"/>
      <c r="U228" s="26"/>
      <c r="V228" s="26"/>
    </row>
    <row r="229" spans="2:22" ht="14.4" x14ac:dyDescent="0.55000000000000004">
      <c r="B229" s="36" t="s">
        <v>235</v>
      </c>
      <c r="C229" s="43">
        <v>8</v>
      </c>
      <c r="D229" s="73">
        <v>540584.59250000003</v>
      </c>
      <c r="E229" s="43">
        <v>2371.7819999999997</v>
      </c>
      <c r="F229" s="37"/>
      <c r="G229" s="36" t="s">
        <v>215</v>
      </c>
      <c r="H229" s="43">
        <v>2</v>
      </c>
      <c r="I229" s="73">
        <v>415350</v>
      </c>
      <c r="J229" s="43">
        <v>1802.3039999999999</v>
      </c>
      <c r="S229" s="26"/>
      <c r="T229" s="26"/>
      <c r="U229" s="26"/>
      <c r="V229" s="26"/>
    </row>
    <row r="230" spans="2:22" ht="14.4" x14ac:dyDescent="0.55000000000000004">
      <c r="B230" s="36" t="s">
        <v>207</v>
      </c>
      <c r="C230" s="43">
        <v>8</v>
      </c>
      <c r="D230" s="73">
        <v>272949.08250000002</v>
      </c>
      <c r="E230" s="43">
        <v>1194.7539999999999</v>
      </c>
      <c r="F230" s="37"/>
      <c r="G230" s="36" t="s">
        <v>209</v>
      </c>
      <c r="H230" s="43">
        <v>1</v>
      </c>
      <c r="I230" s="73">
        <v>426000</v>
      </c>
      <c r="J230" s="43">
        <v>1848.1959999999999</v>
      </c>
      <c r="S230" s="26"/>
      <c r="T230" s="26"/>
      <c r="U230" s="26"/>
      <c r="V230" s="26"/>
    </row>
    <row r="231" spans="2:22" ht="14.4" x14ac:dyDescent="0.55000000000000004">
      <c r="B231" s="36" t="s">
        <v>234</v>
      </c>
      <c r="C231" s="43">
        <v>7</v>
      </c>
      <c r="D231" s="73">
        <v>453239.04857142858</v>
      </c>
      <c r="E231" s="43">
        <v>1953.929142857143</v>
      </c>
      <c r="F231" s="37"/>
      <c r="G231" s="36" t="s">
        <v>213</v>
      </c>
      <c r="H231" s="43">
        <v>1</v>
      </c>
      <c r="I231" s="73">
        <v>335998.98</v>
      </c>
      <c r="J231" s="43">
        <v>1458.1139999999998</v>
      </c>
      <c r="S231" s="26"/>
      <c r="T231" s="26"/>
      <c r="U231" s="26"/>
      <c r="V231" s="26"/>
    </row>
    <row r="232" spans="2:22" ht="14.4" x14ac:dyDescent="0.55000000000000004">
      <c r="B232" s="36" t="s">
        <v>227</v>
      </c>
      <c r="C232" s="43">
        <v>7</v>
      </c>
      <c r="D232" s="73">
        <v>323998.62285714282</v>
      </c>
      <c r="E232" s="43">
        <v>1411.3131428571428</v>
      </c>
      <c r="F232" s="37"/>
      <c r="G232" s="36" t="s">
        <v>230</v>
      </c>
      <c r="H232" s="43">
        <v>1</v>
      </c>
      <c r="I232" s="73">
        <v>227910</v>
      </c>
      <c r="J232" s="43">
        <v>988.7639999999999</v>
      </c>
      <c r="S232" s="26"/>
      <c r="T232" s="26"/>
      <c r="U232" s="26"/>
      <c r="V232" s="26"/>
    </row>
    <row r="233" spans="2:22" ht="14.4" x14ac:dyDescent="0.55000000000000004">
      <c r="B233" s="36" t="s">
        <v>213</v>
      </c>
      <c r="C233" s="43">
        <v>6</v>
      </c>
      <c r="D233" s="73">
        <v>339761.98333333334</v>
      </c>
      <c r="E233" s="43">
        <v>1490.7523333333331</v>
      </c>
      <c r="F233" s="37"/>
      <c r="G233" s="36" t="s">
        <v>207</v>
      </c>
      <c r="H233" s="43">
        <v>1</v>
      </c>
      <c r="I233" s="73">
        <v>278061.56</v>
      </c>
      <c r="J233" s="43">
        <v>1207.7939999999999</v>
      </c>
      <c r="S233" s="26"/>
      <c r="T233" s="26"/>
      <c r="U233" s="26"/>
      <c r="V233" s="26"/>
    </row>
    <row r="234" spans="2:22" ht="14.4" x14ac:dyDescent="0.55000000000000004">
      <c r="B234" s="36" t="s">
        <v>220</v>
      </c>
      <c r="C234" s="43">
        <v>6</v>
      </c>
      <c r="D234" s="73">
        <v>410715.08000000007</v>
      </c>
      <c r="E234" s="43">
        <v>1787.3243333333332</v>
      </c>
      <c r="F234" s="37"/>
      <c r="G234" s="36" t="s">
        <v>220</v>
      </c>
      <c r="H234" s="43">
        <v>1</v>
      </c>
      <c r="I234" s="73">
        <v>763960</v>
      </c>
      <c r="J234" s="43">
        <v>3314.6539999999995</v>
      </c>
      <c r="S234" s="26"/>
      <c r="T234" s="26"/>
      <c r="U234" s="26"/>
      <c r="V234" s="26"/>
    </row>
    <row r="235" spans="2:22" ht="14.4" x14ac:dyDescent="0.55000000000000004">
      <c r="B235" s="36" t="s">
        <v>222</v>
      </c>
      <c r="C235" s="43">
        <v>6</v>
      </c>
      <c r="D235" s="73">
        <v>347315.6933333333</v>
      </c>
      <c r="E235" s="43">
        <v>1514.375</v>
      </c>
      <c r="F235" s="37"/>
      <c r="G235" s="36" t="s">
        <v>219</v>
      </c>
      <c r="H235" s="43">
        <v>1</v>
      </c>
      <c r="I235" s="73">
        <v>501918.87999999995</v>
      </c>
      <c r="J235" s="43">
        <v>2177.7839999999997</v>
      </c>
      <c r="S235" s="26"/>
      <c r="T235" s="26"/>
      <c r="U235" s="26"/>
      <c r="V235" s="26"/>
    </row>
    <row r="236" spans="2:22" ht="14.4" x14ac:dyDescent="0.55000000000000004">
      <c r="B236" s="36" t="s">
        <v>217</v>
      </c>
      <c r="C236" s="43">
        <v>4</v>
      </c>
      <c r="D236" s="73">
        <v>85200</v>
      </c>
      <c r="E236" s="43">
        <v>380.17349999999999</v>
      </c>
      <c r="F236" s="37"/>
      <c r="G236" s="36" t="s">
        <v>222</v>
      </c>
      <c r="H236" s="43">
        <v>1</v>
      </c>
      <c r="I236" s="73">
        <v>497000</v>
      </c>
      <c r="J236" s="43">
        <v>2156.924</v>
      </c>
      <c r="S236" s="26"/>
      <c r="T236" s="26"/>
      <c r="U236" s="26"/>
      <c r="V236" s="26"/>
    </row>
    <row r="237" spans="2:22" ht="14.4" x14ac:dyDescent="0.55000000000000004">
      <c r="B237" s="36" t="s">
        <v>209</v>
      </c>
      <c r="C237" s="43">
        <v>4</v>
      </c>
      <c r="D237" s="73">
        <v>428767.22499999998</v>
      </c>
      <c r="E237" s="43">
        <v>1887.3084999999999</v>
      </c>
      <c r="F237" s="37"/>
      <c r="G237" s="36" t="s">
        <v>223</v>
      </c>
      <c r="H237" s="43">
        <v>0</v>
      </c>
      <c r="I237" s="73">
        <v>0</v>
      </c>
      <c r="J237" s="43">
        <v>0</v>
      </c>
      <c r="S237" s="26"/>
      <c r="T237" s="26"/>
      <c r="U237" s="26"/>
      <c r="V237" s="26"/>
    </row>
    <row r="238" spans="2:22" ht="14.4" x14ac:dyDescent="0.55000000000000004">
      <c r="B238" s="36" t="s">
        <v>223</v>
      </c>
      <c r="C238" s="43">
        <v>3</v>
      </c>
      <c r="D238" s="73">
        <v>390500</v>
      </c>
      <c r="E238" s="43">
        <v>1716.0826666666665</v>
      </c>
      <c r="F238" s="37"/>
      <c r="G238" s="36" t="s">
        <v>234</v>
      </c>
      <c r="H238" s="43">
        <v>0</v>
      </c>
      <c r="I238" s="73">
        <v>0</v>
      </c>
      <c r="J238" s="43">
        <v>0</v>
      </c>
      <c r="S238" s="26"/>
      <c r="T238" s="26"/>
      <c r="U238" s="26"/>
      <c r="V238" s="26"/>
    </row>
    <row r="239" spans="2:22" ht="14.4" x14ac:dyDescent="0.55000000000000004">
      <c r="B239" s="36" t="s">
        <v>230</v>
      </c>
      <c r="C239" s="43">
        <v>2</v>
      </c>
      <c r="D239" s="73">
        <v>227910</v>
      </c>
      <c r="E239" s="43">
        <v>987.72099999999989</v>
      </c>
      <c r="F239" s="37"/>
      <c r="G239" s="36" t="s">
        <v>221</v>
      </c>
      <c r="H239" s="43">
        <v>0</v>
      </c>
      <c r="I239" s="73">
        <v>0</v>
      </c>
      <c r="J239" s="43">
        <v>0</v>
      </c>
      <c r="S239" s="26"/>
      <c r="T239" s="26"/>
      <c r="U239" s="26"/>
      <c r="V239" s="26"/>
    </row>
    <row r="240" spans="2:22" ht="14.4" x14ac:dyDescent="0.55000000000000004">
      <c r="B240" s="36" t="s">
        <v>215</v>
      </c>
      <c r="C240" s="43">
        <v>2</v>
      </c>
      <c r="D240" s="73">
        <v>415350</v>
      </c>
      <c r="E240" s="43">
        <v>1802.3039999999999</v>
      </c>
      <c r="F240" s="37"/>
      <c r="G240" s="36" t="s">
        <v>224</v>
      </c>
      <c r="H240" s="43">
        <v>0</v>
      </c>
      <c r="I240" s="73">
        <v>0</v>
      </c>
      <c r="J240" s="43">
        <v>0</v>
      </c>
      <c r="S240" s="26"/>
      <c r="T240" s="26"/>
      <c r="U240" s="26"/>
      <c r="V240" s="26"/>
    </row>
    <row r="241" spans="2:22" ht="14.4" x14ac:dyDescent="0.55000000000000004">
      <c r="B241" s="36" t="s">
        <v>221</v>
      </c>
      <c r="C241" s="43">
        <v>2</v>
      </c>
      <c r="D241" s="73">
        <v>315488.5</v>
      </c>
      <c r="E241" s="43">
        <v>1373.6309999999999</v>
      </c>
      <c r="F241" s="37"/>
      <c r="G241" s="36" t="s">
        <v>236</v>
      </c>
      <c r="H241" s="43">
        <v>0</v>
      </c>
      <c r="I241" s="73">
        <v>0</v>
      </c>
      <c r="J241" s="43">
        <v>0</v>
      </c>
      <c r="S241" s="26"/>
      <c r="T241" s="26"/>
      <c r="U241" s="26"/>
      <c r="V241" s="26"/>
    </row>
    <row r="242" spans="2:22" ht="14.4" x14ac:dyDescent="0.55000000000000004">
      <c r="B242" s="36" t="s">
        <v>219</v>
      </c>
      <c r="C242" s="43">
        <v>1</v>
      </c>
      <c r="D242" s="73">
        <v>501918.87999999995</v>
      </c>
      <c r="E242" s="43">
        <v>2177.7839999999997</v>
      </c>
      <c r="F242" s="37"/>
      <c r="G242" s="36" t="s">
        <v>225</v>
      </c>
      <c r="H242" s="43">
        <v>0</v>
      </c>
      <c r="I242" s="73">
        <v>0</v>
      </c>
      <c r="J242" s="43">
        <v>0</v>
      </c>
      <c r="S242" s="26"/>
      <c r="T242" s="26"/>
      <c r="U242" s="26"/>
      <c r="V242" s="26"/>
    </row>
    <row r="243" spans="2:22" ht="14.4" x14ac:dyDescent="0.55000000000000004">
      <c r="B243" s="36" t="s">
        <v>212</v>
      </c>
      <c r="C243" s="43">
        <v>0</v>
      </c>
      <c r="D243" s="73">
        <v>0</v>
      </c>
      <c r="E243" s="43">
        <v>0</v>
      </c>
      <c r="F243" s="37"/>
      <c r="G243" s="36" t="s">
        <v>231</v>
      </c>
      <c r="H243" s="43">
        <v>0</v>
      </c>
      <c r="I243" s="73">
        <v>0</v>
      </c>
      <c r="J243" s="43">
        <v>0</v>
      </c>
      <c r="S243" s="26"/>
      <c r="T243" s="26"/>
      <c r="U243" s="26"/>
      <c r="V243" s="26"/>
    </row>
    <row r="244" spans="2:22" ht="14.4" x14ac:dyDescent="0.55000000000000004">
      <c r="B244" s="36" t="s">
        <v>233</v>
      </c>
      <c r="C244" s="43">
        <v>0</v>
      </c>
      <c r="D244" s="73">
        <v>0</v>
      </c>
      <c r="E244" s="43">
        <v>0</v>
      </c>
      <c r="F244" s="37"/>
      <c r="G244" s="36" t="s">
        <v>218</v>
      </c>
      <c r="H244" s="43">
        <v>0</v>
      </c>
      <c r="I244" s="73">
        <v>0</v>
      </c>
      <c r="J244" s="43">
        <v>0</v>
      </c>
      <c r="S244" s="26"/>
      <c r="T244" s="26"/>
      <c r="U244" s="26"/>
      <c r="V244" s="26"/>
    </row>
    <row r="245" spans="2:22" ht="14.4" x14ac:dyDescent="0.55000000000000004">
      <c r="B245" s="36" t="s">
        <v>211</v>
      </c>
      <c r="C245" s="43">
        <v>0</v>
      </c>
      <c r="D245" s="73">
        <v>0</v>
      </c>
      <c r="E245" s="43">
        <v>0</v>
      </c>
      <c r="F245" s="37"/>
      <c r="G245" s="36" t="s">
        <v>233</v>
      </c>
      <c r="H245" s="43">
        <v>0</v>
      </c>
      <c r="I245" s="73">
        <v>0</v>
      </c>
      <c r="J245" s="43">
        <v>0</v>
      </c>
      <c r="S245" s="26"/>
      <c r="T245" s="26"/>
      <c r="U245" s="26"/>
      <c r="V245" s="26"/>
    </row>
    <row r="246" spans="2:22" ht="14.4" x14ac:dyDescent="0.55000000000000004">
      <c r="B246" s="36" t="s">
        <v>225</v>
      </c>
      <c r="C246" s="43">
        <v>0</v>
      </c>
      <c r="D246" s="73">
        <v>0</v>
      </c>
      <c r="E246" s="43">
        <v>0</v>
      </c>
      <c r="F246" s="37"/>
      <c r="G246" s="36" t="s">
        <v>211</v>
      </c>
      <c r="H246" s="43">
        <v>0</v>
      </c>
      <c r="I246" s="73">
        <v>0</v>
      </c>
      <c r="J246" s="43">
        <v>0</v>
      </c>
      <c r="S246" s="26"/>
      <c r="T246" s="26"/>
      <c r="U246" s="26"/>
      <c r="V246" s="26"/>
    </row>
    <row r="247" spans="2:22" ht="14.4" x14ac:dyDescent="0.55000000000000004">
      <c r="B247" s="36" t="s">
        <v>236</v>
      </c>
      <c r="C247" s="43">
        <v>0</v>
      </c>
      <c r="D247" s="73">
        <v>0</v>
      </c>
      <c r="E247" s="43">
        <v>0</v>
      </c>
      <c r="F247" s="37"/>
      <c r="G247" s="36" t="s">
        <v>235</v>
      </c>
      <c r="H247" s="43">
        <v>0</v>
      </c>
      <c r="I247" s="73">
        <v>0</v>
      </c>
      <c r="J247" s="43">
        <v>0</v>
      </c>
      <c r="S247" s="26"/>
      <c r="T247" s="26"/>
      <c r="U247" s="26"/>
      <c r="V247" s="26"/>
    </row>
    <row r="248" spans="2:22" ht="14.4" x14ac:dyDescent="0.55000000000000004">
      <c r="B248" s="36" t="s">
        <v>218</v>
      </c>
      <c r="C248" s="43">
        <v>0</v>
      </c>
      <c r="D248" s="73">
        <v>0</v>
      </c>
      <c r="E248" s="43">
        <v>0</v>
      </c>
      <c r="F248" s="37"/>
      <c r="G248" s="36" t="s">
        <v>228</v>
      </c>
      <c r="H248" s="43">
        <v>0</v>
      </c>
      <c r="I248" s="73">
        <v>0</v>
      </c>
      <c r="J248" s="43">
        <v>0</v>
      </c>
      <c r="S248" s="26"/>
      <c r="T248" s="26"/>
      <c r="U248" s="26"/>
      <c r="V248" s="26"/>
    </row>
    <row r="249" spans="2:22" ht="14.4" x14ac:dyDescent="0.55000000000000004">
      <c r="B249" s="36" t="s">
        <v>224</v>
      </c>
      <c r="C249" s="43">
        <v>0</v>
      </c>
      <c r="D249" s="73">
        <v>0</v>
      </c>
      <c r="E249" s="43">
        <v>0</v>
      </c>
      <c r="F249" s="37"/>
      <c r="G249" s="36" t="s">
        <v>217</v>
      </c>
      <c r="H249" s="43">
        <v>0</v>
      </c>
      <c r="I249" s="73">
        <v>0</v>
      </c>
      <c r="J249" s="43">
        <v>0</v>
      </c>
      <c r="S249" s="26"/>
      <c r="T249" s="26"/>
      <c r="U249" s="26"/>
      <c r="V249" s="26"/>
    </row>
    <row r="250" spans="2:22" ht="14.4" x14ac:dyDescent="0.55000000000000004">
      <c r="B250" s="36" t="s">
        <v>231</v>
      </c>
      <c r="C250" s="43">
        <v>0</v>
      </c>
      <c r="D250" s="73">
        <v>0</v>
      </c>
      <c r="E250" s="43">
        <v>0</v>
      </c>
      <c r="F250" s="37"/>
      <c r="G250" s="36" t="s">
        <v>229</v>
      </c>
      <c r="H250" s="43">
        <v>0</v>
      </c>
      <c r="I250" s="73">
        <v>0</v>
      </c>
      <c r="J250" s="43">
        <v>0</v>
      </c>
      <c r="S250" s="26"/>
      <c r="T250" s="26"/>
      <c r="U250" s="26"/>
      <c r="V250" s="26"/>
    </row>
    <row r="251" spans="2:22" ht="14.4" x14ac:dyDescent="0.55000000000000004">
      <c r="B251" s="36" t="s">
        <v>228</v>
      </c>
      <c r="C251" s="43">
        <v>0</v>
      </c>
      <c r="D251" s="73">
        <v>0</v>
      </c>
      <c r="E251" s="43">
        <v>0</v>
      </c>
      <c r="F251" s="37"/>
      <c r="G251" s="36" t="s">
        <v>212</v>
      </c>
      <c r="H251" s="43">
        <v>0</v>
      </c>
      <c r="I251" s="73">
        <v>0</v>
      </c>
      <c r="J251" s="43">
        <v>0</v>
      </c>
      <c r="S251" s="26"/>
      <c r="T251" s="26"/>
      <c r="U251" s="26"/>
      <c r="V251" s="26"/>
    </row>
    <row r="252" spans="2:22" ht="14.4" x14ac:dyDescent="0.55000000000000004">
      <c r="B252" s="36" t="s">
        <v>229</v>
      </c>
      <c r="C252" s="43">
        <v>0</v>
      </c>
      <c r="D252" s="73">
        <v>0</v>
      </c>
      <c r="E252" s="43">
        <v>0</v>
      </c>
      <c r="F252" s="37"/>
      <c r="G252" s="35" t="s">
        <v>238</v>
      </c>
      <c r="H252" s="42">
        <v>11</v>
      </c>
      <c r="I252" s="79">
        <v>337596.09272727271</v>
      </c>
      <c r="J252" s="42">
        <v>1465.1305454545454</v>
      </c>
      <c r="S252" s="26"/>
      <c r="T252" s="26"/>
      <c r="U252" s="26"/>
      <c r="V252" s="26"/>
    </row>
    <row r="253" spans="2:22" ht="14.4" x14ac:dyDescent="0.55000000000000004">
      <c r="B253" s="35" t="s">
        <v>238</v>
      </c>
      <c r="C253" s="42">
        <v>53</v>
      </c>
      <c r="D253" s="79">
        <v>337596.21283018868</v>
      </c>
      <c r="E253" s="42">
        <v>1469.9176603773585</v>
      </c>
      <c r="F253" s="37"/>
      <c r="G253" s="36" t="s">
        <v>238</v>
      </c>
      <c r="H253" s="43">
        <v>11</v>
      </c>
      <c r="I253" s="73">
        <v>337596.09272727271</v>
      </c>
      <c r="J253" s="43">
        <v>1465.1305454545454</v>
      </c>
      <c r="S253" s="26"/>
      <c r="T253" s="26"/>
      <c r="U253" s="26"/>
      <c r="V253" s="26"/>
    </row>
    <row r="254" spans="2:22" ht="14.4" x14ac:dyDescent="0.55000000000000004">
      <c r="B254" s="36" t="s">
        <v>238</v>
      </c>
      <c r="C254" s="43">
        <v>53</v>
      </c>
      <c r="D254" s="73">
        <v>337596.21283018868</v>
      </c>
      <c r="E254" s="43">
        <v>1469.9176603773585</v>
      </c>
      <c r="F254" s="37"/>
      <c r="G254" s="35" t="s">
        <v>240</v>
      </c>
      <c r="H254" s="42">
        <v>6</v>
      </c>
      <c r="I254" s="79">
        <v>523229.29333333328</v>
      </c>
      <c r="J254" s="42">
        <v>2270.2633333333329</v>
      </c>
      <c r="S254" s="26"/>
      <c r="T254" s="26"/>
      <c r="U254" s="26"/>
      <c r="V254" s="26"/>
    </row>
    <row r="255" spans="2:22" ht="14.4" x14ac:dyDescent="0.55000000000000004">
      <c r="B255" s="35" t="s">
        <v>240</v>
      </c>
      <c r="C255" s="42">
        <v>19</v>
      </c>
      <c r="D255" s="79">
        <v>508512.78210526315</v>
      </c>
      <c r="E255" s="42">
        <v>2215.4042105263156</v>
      </c>
      <c r="F255" s="37"/>
      <c r="G255" s="36" t="s">
        <v>249</v>
      </c>
      <c r="H255" s="43">
        <v>2</v>
      </c>
      <c r="I255" s="73">
        <v>568000</v>
      </c>
      <c r="J255" s="43">
        <v>2464.6089999999999</v>
      </c>
      <c r="S255" s="26"/>
      <c r="T255" s="26"/>
      <c r="U255" s="26"/>
      <c r="V255" s="26"/>
    </row>
    <row r="256" spans="2:22" ht="14.4" x14ac:dyDescent="0.55000000000000004">
      <c r="B256" s="36" t="s">
        <v>249</v>
      </c>
      <c r="C256" s="43">
        <v>5</v>
      </c>
      <c r="D256" s="73">
        <v>556640</v>
      </c>
      <c r="E256" s="43">
        <v>2407.6356000000001</v>
      </c>
      <c r="F256" s="37"/>
      <c r="G256" s="36" t="s">
        <v>246</v>
      </c>
      <c r="H256" s="43">
        <v>1</v>
      </c>
      <c r="I256" s="73">
        <v>455323</v>
      </c>
      <c r="J256" s="43">
        <v>1975.4419999999998</v>
      </c>
      <c r="S256" s="26"/>
      <c r="T256" s="26"/>
      <c r="U256" s="26"/>
      <c r="V256" s="26"/>
    </row>
    <row r="257" spans="2:22" ht="14.4" x14ac:dyDescent="0.55000000000000004">
      <c r="B257" s="36" t="s">
        <v>245</v>
      </c>
      <c r="C257" s="43">
        <v>5</v>
      </c>
      <c r="D257" s="73">
        <v>509716.74399999995</v>
      </c>
      <c r="E257" s="43">
        <v>2224.4459999999995</v>
      </c>
      <c r="F257" s="37"/>
      <c r="G257" s="36" t="s">
        <v>247</v>
      </c>
      <c r="H257" s="43">
        <v>1</v>
      </c>
      <c r="I257" s="73">
        <v>455323</v>
      </c>
      <c r="J257" s="43">
        <v>1975.4419999999998</v>
      </c>
      <c r="S257" s="26"/>
      <c r="T257" s="26"/>
      <c r="U257" s="26"/>
      <c r="V257" s="26"/>
    </row>
    <row r="258" spans="2:22" ht="14.4" x14ac:dyDescent="0.55000000000000004">
      <c r="B258" s="36" t="s">
        <v>246</v>
      </c>
      <c r="C258" s="43">
        <v>4</v>
      </c>
      <c r="D258" s="73">
        <v>501242.25</v>
      </c>
      <c r="E258" s="43">
        <v>2189.7190000000001</v>
      </c>
      <c r="F258" s="37"/>
      <c r="G258" s="36" t="s">
        <v>243</v>
      </c>
      <c r="H258" s="43">
        <v>1</v>
      </c>
      <c r="I258" s="73">
        <v>591667.14</v>
      </c>
      <c r="J258" s="43">
        <v>2567.866</v>
      </c>
      <c r="S258" s="26"/>
      <c r="T258" s="26"/>
      <c r="U258" s="26"/>
      <c r="V258" s="26"/>
    </row>
    <row r="259" spans="2:22" ht="14.4" x14ac:dyDescent="0.55000000000000004">
      <c r="B259" s="36" t="s">
        <v>242</v>
      </c>
      <c r="C259" s="43">
        <v>2</v>
      </c>
      <c r="D259" s="73">
        <v>568000</v>
      </c>
      <c r="E259" s="43">
        <v>2511.5439999999999</v>
      </c>
      <c r="F259" s="37"/>
      <c r="G259" s="36" t="s">
        <v>245</v>
      </c>
      <c r="H259" s="43">
        <v>1</v>
      </c>
      <c r="I259" s="73">
        <v>501062.62</v>
      </c>
      <c r="J259" s="43">
        <v>2173.6119999999996</v>
      </c>
      <c r="S259" s="26"/>
      <c r="T259" s="26"/>
      <c r="U259" s="26"/>
      <c r="V259" s="26"/>
    </row>
    <row r="260" spans="2:22" ht="14.4" x14ac:dyDescent="0.55000000000000004">
      <c r="B260" s="36" t="s">
        <v>247</v>
      </c>
      <c r="C260" s="43">
        <v>1</v>
      </c>
      <c r="D260" s="73">
        <v>455323</v>
      </c>
      <c r="E260" s="43">
        <v>1975.4419999999998</v>
      </c>
      <c r="F260" s="37"/>
      <c r="G260" s="36" t="s">
        <v>241</v>
      </c>
      <c r="H260" s="43">
        <v>0</v>
      </c>
      <c r="I260" s="73">
        <v>0</v>
      </c>
      <c r="J260" s="43">
        <v>0</v>
      </c>
      <c r="S260" s="26"/>
      <c r="T260" s="26"/>
      <c r="U260" s="26"/>
      <c r="V260" s="26"/>
    </row>
    <row r="261" spans="2:22" ht="14.4" x14ac:dyDescent="0.55000000000000004">
      <c r="B261" s="36" t="s">
        <v>241</v>
      </c>
      <c r="C261" s="43">
        <v>1</v>
      </c>
      <c r="D261" s="73">
        <v>142000</v>
      </c>
      <c r="E261" s="43">
        <v>607</v>
      </c>
      <c r="F261" s="37"/>
      <c r="G261" s="36" t="s">
        <v>248</v>
      </c>
      <c r="H261" s="43">
        <v>0</v>
      </c>
      <c r="I261" s="73">
        <v>0</v>
      </c>
      <c r="J261" s="43">
        <v>0</v>
      </c>
      <c r="S261" s="26"/>
      <c r="T261" s="26"/>
      <c r="U261" s="26"/>
      <c r="V261" s="26"/>
    </row>
    <row r="262" spans="2:22" ht="14.4" x14ac:dyDescent="0.55000000000000004">
      <c r="B262" s="36" t="s">
        <v>243</v>
      </c>
      <c r="C262" s="43">
        <v>1</v>
      </c>
      <c r="D262" s="73">
        <v>591667.14</v>
      </c>
      <c r="E262" s="43">
        <v>2567.866</v>
      </c>
      <c r="F262" s="37"/>
      <c r="G262" s="36" t="s">
        <v>242</v>
      </c>
      <c r="H262" s="43">
        <v>0</v>
      </c>
      <c r="I262" s="73">
        <v>0</v>
      </c>
      <c r="J262" s="43">
        <v>0</v>
      </c>
      <c r="S262" s="26"/>
      <c r="T262" s="26"/>
      <c r="U262" s="26"/>
      <c r="V262" s="26"/>
    </row>
    <row r="263" spans="2:22" ht="14.4" x14ac:dyDescent="0.55000000000000004">
      <c r="B263" s="36" t="s">
        <v>244</v>
      </c>
      <c r="C263" s="43">
        <v>0</v>
      </c>
      <c r="D263" s="73">
        <v>0</v>
      </c>
      <c r="E263" s="43">
        <v>0</v>
      </c>
      <c r="F263" s="37"/>
      <c r="G263" s="36" t="s">
        <v>244</v>
      </c>
      <c r="H263" s="43">
        <v>0</v>
      </c>
      <c r="I263" s="73">
        <v>0</v>
      </c>
      <c r="J263" s="43">
        <v>0</v>
      </c>
      <c r="S263" s="26"/>
      <c r="T263" s="26"/>
      <c r="U263" s="26"/>
      <c r="V263" s="26"/>
    </row>
    <row r="264" spans="2:22" ht="14.4" x14ac:dyDescent="0.55000000000000004">
      <c r="B264" s="36" t="s">
        <v>248</v>
      </c>
      <c r="C264" s="43">
        <v>0</v>
      </c>
      <c r="D264" s="73">
        <v>0</v>
      </c>
      <c r="E264" s="43">
        <v>0</v>
      </c>
      <c r="F264" s="37"/>
      <c r="G264" s="35" t="s">
        <v>250</v>
      </c>
      <c r="H264" s="42">
        <v>67</v>
      </c>
      <c r="I264" s="79">
        <v>371045.80925373134</v>
      </c>
      <c r="J264" s="42">
        <v>1610.3297313432834</v>
      </c>
      <c r="S264" s="26"/>
      <c r="T264" s="26"/>
      <c r="U264" s="26"/>
      <c r="V264" s="26"/>
    </row>
    <row r="265" spans="2:22" ht="14.4" x14ac:dyDescent="0.55000000000000004">
      <c r="B265" s="35" t="s">
        <v>250</v>
      </c>
      <c r="C265" s="42">
        <v>275</v>
      </c>
      <c r="D265" s="79">
        <v>340284.91687272722</v>
      </c>
      <c r="E265" s="42">
        <v>1478.0536218181817</v>
      </c>
      <c r="F265" s="37"/>
      <c r="G265" s="36" t="s">
        <v>250</v>
      </c>
      <c r="H265" s="43">
        <v>63</v>
      </c>
      <c r="I265" s="80">
        <v>366429.67015873012</v>
      </c>
      <c r="J265" s="43">
        <v>1590.2935555555555</v>
      </c>
      <c r="S265" s="26"/>
      <c r="T265" s="26"/>
      <c r="U265" s="26"/>
      <c r="V265" s="26"/>
    </row>
    <row r="266" spans="2:22" ht="14.4" x14ac:dyDescent="0.55000000000000004">
      <c r="B266" s="36" t="s">
        <v>250</v>
      </c>
      <c r="C266" s="43">
        <v>256</v>
      </c>
      <c r="D266" s="73">
        <v>332037.30195312493</v>
      </c>
      <c r="E266" s="43">
        <v>1441.3350390624998</v>
      </c>
      <c r="F266" s="37"/>
      <c r="G266" s="36" t="s">
        <v>251</v>
      </c>
      <c r="H266" s="43">
        <v>4</v>
      </c>
      <c r="I266" s="73">
        <v>443750</v>
      </c>
      <c r="J266" s="43">
        <v>1925.8994999999998</v>
      </c>
      <c r="S266" s="26"/>
      <c r="T266" s="26"/>
      <c r="U266" s="26"/>
      <c r="V266" s="26"/>
    </row>
    <row r="267" spans="2:22" ht="14.4" x14ac:dyDescent="0.55000000000000004">
      <c r="B267" s="36" t="s">
        <v>251</v>
      </c>
      <c r="C267" s="43">
        <v>19</v>
      </c>
      <c r="D267" s="73">
        <v>451410.67578947369</v>
      </c>
      <c r="E267" s="43">
        <v>1972.7882105263154</v>
      </c>
      <c r="F267" s="37"/>
      <c r="G267" s="35" t="s">
        <v>252</v>
      </c>
      <c r="H267" s="42">
        <v>4</v>
      </c>
      <c r="I267" s="79">
        <v>304590</v>
      </c>
      <c r="J267" s="42">
        <v>1322.0024999999998</v>
      </c>
      <c r="S267" s="26"/>
      <c r="T267" s="26"/>
      <c r="U267" s="26"/>
      <c r="V267" s="26"/>
    </row>
    <row r="268" spans="2:22" ht="14.4" x14ac:dyDescent="0.55000000000000004">
      <c r="B268" s="35" t="s">
        <v>252</v>
      </c>
      <c r="C268" s="42">
        <v>22</v>
      </c>
      <c r="D268" s="79">
        <v>302847.27272727271</v>
      </c>
      <c r="E268" s="42">
        <v>1321.2043636363635</v>
      </c>
      <c r="F268" s="37"/>
      <c r="G268" s="36" t="s">
        <v>252</v>
      </c>
      <c r="H268" s="43">
        <v>4</v>
      </c>
      <c r="I268" s="80">
        <v>304590</v>
      </c>
      <c r="J268" s="43">
        <v>1322.0024999999998</v>
      </c>
      <c r="S268" s="26"/>
      <c r="T268" s="26"/>
      <c r="U268" s="26"/>
      <c r="V268" s="26"/>
    </row>
    <row r="269" spans="2:22" ht="14.4" x14ac:dyDescent="0.55000000000000004">
      <c r="B269" s="36" t="s">
        <v>252</v>
      </c>
      <c r="C269" s="43">
        <v>21</v>
      </c>
      <c r="D269" s="73">
        <v>304590</v>
      </c>
      <c r="E269" s="43">
        <v>1329.187523809524</v>
      </c>
      <c r="F269" s="37"/>
      <c r="G269" s="36" t="s">
        <v>254</v>
      </c>
      <c r="H269" s="43">
        <v>0</v>
      </c>
      <c r="I269" s="73">
        <v>0</v>
      </c>
      <c r="J269" s="43">
        <v>0</v>
      </c>
      <c r="S269" s="26"/>
      <c r="T269" s="26"/>
      <c r="U269" s="26"/>
      <c r="V269" s="26"/>
    </row>
    <row r="270" spans="2:22" ht="14.4" x14ac:dyDescent="0.55000000000000004">
      <c r="B270" s="36" t="s">
        <v>253</v>
      </c>
      <c r="C270" s="43">
        <v>1</v>
      </c>
      <c r="D270" s="73">
        <v>266250</v>
      </c>
      <c r="E270" s="43">
        <v>1153.558</v>
      </c>
      <c r="F270" s="37"/>
      <c r="G270" s="36" t="s">
        <v>253</v>
      </c>
      <c r="H270" s="43">
        <v>0</v>
      </c>
      <c r="I270" s="73">
        <v>0</v>
      </c>
      <c r="J270" s="43">
        <v>0</v>
      </c>
      <c r="S270" s="26"/>
      <c r="T270" s="26"/>
      <c r="U270" s="26"/>
      <c r="V270" s="26"/>
    </row>
    <row r="271" spans="2:22" ht="14.4" x14ac:dyDescent="0.55000000000000004">
      <c r="B271" s="36" t="s">
        <v>254</v>
      </c>
      <c r="C271" s="43">
        <v>0</v>
      </c>
      <c r="D271" s="73">
        <v>0</v>
      </c>
      <c r="E271" s="43">
        <v>0</v>
      </c>
      <c r="F271" s="37"/>
      <c r="G271" s="35" t="s">
        <v>255</v>
      </c>
      <c r="H271" s="42">
        <v>10</v>
      </c>
      <c r="I271" s="79">
        <v>391069.42</v>
      </c>
      <c r="J271" s="42">
        <v>1697.1695999999999</v>
      </c>
      <c r="S271" s="26"/>
      <c r="T271" s="26"/>
      <c r="U271" s="26"/>
      <c r="V271" s="26"/>
    </row>
    <row r="272" spans="2:22" ht="14.4" x14ac:dyDescent="0.55000000000000004">
      <c r="B272" s="35" t="s">
        <v>255</v>
      </c>
      <c r="C272" s="42">
        <v>44</v>
      </c>
      <c r="D272" s="79">
        <v>503880.97</v>
      </c>
      <c r="E272" s="42">
        <v>2193.1348636363637</v>
      </c>
      <c r="F272" s="37"/>
      <c r="G272" s="36" t="s">
        <v>255</v>
      </c>
      <c r="H272" s="43">
        <v>10</v>
      </c>
      <c r="I272" s="80">
        <v>391069.42</v>
      </c>
      <c r="J272" s="43">
        <v>1697.1695999999999</v>
      </c>
      <c r="S272" s="26"/>
      <c r="T272" s="26"/>
      <c r="U272" s="26"/>
      <c r="V272" s="26"/>
    </row>
    <row r="273" spans="2:22" ht="14.4" x14ac:dyDescent="0.55000000000000004">
      <c r="B273" s="36" t="s">
        <v>255</v>
      </c>
      <c r="C273" s="43">
        <v>38</v>
      </c>
      <c r="D273" s="73">
        <v>519045.79157894739</v>
      </c>
      <c r="E273" s="43">
        <v>2258.3700526315788</v>
      </c>
      <c r="F273" s="37"/>
      <c r="G273" s="36" t="s">
        <v>257</v>
      </c>
      <c r="H273" s="43">
        <v>0</v>
      </c>
      <c r="I273" s="73">
        <v>0</v>
      </c>
      <c r="J273" s="43">
        <v>0</v>
      </c>
      <c r="S273" s="26"/>
      <c r="T273" s="26"/>
      <c r="U273" s="26"/>
      <c r="V273" s="26"/>
    </row>
    <row r="274" spans="2:22" ht="14.4" x14ac:dyDescent="0.55000000000000004">
      <c r="B274" s="36" t="s">
        <v>257</v>
      </c>
      <c r="C274" s="43">
        <v>6</v>
      </c>
      <c r="D274" s="73">
        <v>407837.09999999992</v>
      </c>
      <c r="E274" s="43">
        <v>1779.9786666666666</v>
      </c>
      <c r="F274" s="37"/>
      <c r="G274" s="35" t="s">
        <v>258</v>
      </c>
      <c r="H274" s="42">
        <v>10</v>
      </c>
      <c r="I274" s="79">
        <v>365194.89</v>
      </c>
      <c r="J274" s="42">
        <v>1584.9427999999998</v>
      </c>
      <c r="S274" s="26"/>
      <c r="T274" s="26"/>
      <c r="U274" s="26"/>
      <c r="V274" s="26"/>
    </row>
    <row r="275" spans="2:22" ht="14.4" x14ac:dyDescent="0.55000000000000004">
      <c r="B275" s="35" t="s">
        <v>258</v>
      </c>
      <c r="C275" s="42">
        <v>50</v>
      </c>
      <c r="D275" s="79">
        <v>369463.80960000004</v>
      </c>
      <c r="E275" s="42">
        <v>1605.05592</v>
      </c>
      <c r="F275" s="37"/>
      <c r="G275" s="36" t="s">
        <v>258</v>
      </c>
      <c r="H275" s="43">
        <v>10</v>
      </c>
      <c r="I275" s="73">
        <v>365194.89</v>
      </c>
      <c r="J275" s="43">
        <v>1584.9427999999998</v>
      </c>
      <c r="S275" s="26"/>
      <c r="T275" s="26"/>
      <c r="U275" s="26"/>
      <c r="V275" s="26"/>
    </row>
    <row r="276" spans="2:22" ht="14.4" x14ac:dyDescent="0.55000000000000004">
      <c r="B276" s="36" t="s">
        <v>258</v>
      </c>
      <c r="C276" s="43">
        <v>50</v>
      </c>
      <c r="D276" s="73">
        <v>369463.80960000004</v>
      </c>
      <c r="E276" s="43">
        <v>1605.05592</v>
      </c>
      <c r="F276" s="37"/>
      <c r="G276" s="35" t="s">
        <v>259</v>
      </c>
      <c r="H276" s="42">
        <v>7</v>
      </c>
      <c r="I276" s="79">
        <v>922534.03714285709</v>
      </c>
      <c r="J276" s="42">
        <v>4003.9279999999994</v>
      </c>
      <c r="S276" s="26"/>
      <c r="T276" s="26"/>
      <c r="U276" s="26"/>
      <c r="V276" s="26"/>
    </row>
    <row r="277" spans="2:22" ht="14.4" x14ac:dyDescent="0.55000000000000004">
      <c r="B277" s="35" t="s">
        <v>259</v>
      </c>
      <c r="C277" s="42">
        <v>39</v>
      </c>
      <c r="D277" s="79">
        <v>581748.33076923073</v>
      </c>
      <c r="E277" s="42">
        <v>2531.5530769230768</v>
      </c>
      <c r="F277" s="37"/>
      <c r="G277" s="36" t="s">
        <v>259</v>
      </c>
      <c r="H277" s="43">
        <v>4</v>
      </c>
      <c r="I277" s="80">
        <v>383400</v>
      </c>
      <c r="J277" s="43">
        <v>1664.1064999999999</v>
      </c>
      <c r="S277" s="26"/>
      <c r="T277" s="26"/>
      <c r="U277" s="26"/>
      <c r="V277" s="26"/>
    </row>
    <row r="278" spans="2:22" ht="14.4" x14ac:dyDescent="0.55000000000000004">
      <c r="B278" s="36" t="s">
        <v>259</v>
      </c>
      <c r="C278" s="43">
        <v>29</v>
      </c>
      <c r="D278" s="73">
        <v>528337.93103448278</v>
      </c>
      <c r="E278" s="43">
        <v>2300.9364827586205</v>
      </c>
      <c r="F278" s="37"/>
      <c r="G278" s="36" t="s">
        <v>262</v>
      </c>
      <c r="H278" s="43">
        <v>1</v>
      </c>
      <c r="I278" s="73">
        <v>178920</v>
      </c>
      <c r="J278" s="43">
        <v>775.99199999999996</v>
      </c>
      <c r="S278" s="26"/>
      <c r="T278" s="26"/>
      <c r="U278" s="26"/>
      <c r="V278" s="26"/>
    </row>
    <row r="279" spans="2:22" ht="14.4" x14ac:dyDescent="0.55000000000000004">
      <c r="B279" s="36" t="s">
        <v>261</v>
      </c>
      <c r="C279" s="43">
        <v>4</v>
      </c>
      <c r="D279" s="73">
        <v>485218.25999999995</v>
      </c>
      <c r="E279" s="43">
        <v>2106.8599999999997</v>
      </c>
      <c r="F279" s="37"/>
      <c r="G279" s="36" t="s">
        <v>260</v>
      </c>
      <c r="H279" s="43">
        <v>1</v>
      </c>
      <c r="I279" s="73">
        <v>4260000</v>
      </c>
      <c r="J279" s="43">
        <v>18488.217999999997</v>
      </c>
      <c r="S279" s="26"/>
      <c r="T279" s="26"/>
      <c r="U279" s="26"/>
      <c r="V279" s="26"/>
    </row>
    <row r="280" spans="2:22" ht="14.4" x14ac:dyDescent="0.55000000000000004">
      <c r="B280" s="36" t="s">
        <v>262</v>
      </c>
      <c r="C280" s="43">
        <v>3</v>
      </c>
      <c r="D280" s="73">
        <v>211003.95333333334</v>
      </c>
      <c r="E280" s="43">
        <v>926.87933333333331</v>
      </c>
      <c r="F280" s="37"/>
      <c r="G280" s="36" t="s">
        <v>261</v>
      </c>
      <c r="H280" s="43">
        <v>1</v>
      </c>
      <c r="I280" s="73">
        <v>485218.25999999995</v>
      </c>
      <c r="J280" s="43">
        <v>2106.8599999999997</v>
      </c>
      <c r="S280" s="26"/>
      <c r="T280" s="26"/>
      <c r="U280" s="26"/>
      <c r="V280" s="26"/>
    </row>
    <row r="281" spans="2:22" ht="14.4" x14ac:dyDescent="0.55000000000000004">
      <c r="B281" s="36" t="s">
        <v>260</v>
      </c>
      <c r="C281" s="43">
        <v>3</v>
      </c>
      <c r="D281" s="73">
        <v>1597500</v>
      </c>
      <c r="E281" s="43">
        <v>6931.7779999999984</v>
      </c>
      <c r="F281" s="37"/>
      <c r="G281" s="35" t="s">
        <v>263</v>
      </c>
      <c r="H281" s="42">
        <v>16</v>
      </c>
      <c r="I281" s="79">
        <v>545264.29124999989</v>
      </c>
      <c r="J281" s="42">
        <v>2366.3062499999992</v>
      </c>
      <c r="S281" s="26"/>
      <c r="T281" s="26"/>
      <c r="U281" s="26"/>
      <c r="V281" s="26"/>
    </row>
    <row r="282" spans="2:22" ht="14.4" x14ac:dyDescent="0.55000000000000004">
      <c r="B282" s="35" t="s">
        <v>263</v>
      </c>
      <c r="C282" s="42">
        <v>122</v>
      </c>
      <c r="D282" s="79">
        <v>453088.90377049171</v>
      </c>
      <c r="E282" s="42">
        <v>1979.2410819672127</v>
      </c>
      <c r="F282" s="37"/>
      <c r="G282" s="36" t="s">
        <v>276</v>
      </c>
      <c r="H282" s="43">
        <v>4</v>
      </c>
      <c r="I282" s="73">
        <v>854840</v>
      </c>
      <c r="J282" s="43">
        <v>3709.9509999999996</v>
      </c>
      <c r="S282" s="26"/>
      <c r="T282" s="26"/>
      <c r="U282" s="26"/>
      <c r="V282" s="26"/>
    </row>
    <row r="283" spans="2:22" ht="14.4" x14ac:dyDescent="0.55000000000000004">
      <c r="B283" s="36" t="s">
        <v>276</v>
      </c>
      <c r="C283" s="43">
        <v>54</v>
      </c>
      <c r="D283" s="73">
        <v>453982.93814814813</v>
      </c>
      <c r="E283" s="43">
        <v>1987.9152592592591</v>
      </c>
      <c r="F283" s="37"/>
      <c r="G283" s="36" t="s">
        <v>277</v>
      </c>
      <c r="H283" s="43">
        <v>3</v>
      </c>
      <c r="I283" s="73">
        <v>501919.35333333327</v>
      </c>
      <c r="J283" s="43">
        <v>2178.4793333333332</v>
      </c>
      <c r="S283" s="26"/>
      <c r="T283" s="26"/>
      <c r="U283" s="26"/>
      <c r="V283" s="26"/>
    </row>
    <row r="284" spans="2:22" ht="14.4" x14ac:dyDescent="0.55000000000000004">
      <c r="B284" s="36" t="s">
        <v>270</v>
      </c>
      <c r="C284" s="43">
        <v>16</v>
      </c>
      <c r="D284" s="73">
        <v>415363.99875000003</v>
      </c>
      <c r="E284" s="43">
        <v>1816.267625</v>
      </c>
      <c r="F284" s="37"/>
      <c r="G284" s="36" t="s">
        <v>270</v>
      </c>
      <c r="H284" s="43">
        <v>2</v>
      </c>
      <c r="I284" s="73">
        <v>413712.02999999997</v>
      </c>
      <c r="J284" s="43">
        <v>1795.0029999999999</v>
      </c>
      <c r="S284" s="26"/>
      <c r="T284" s="26"/>
      <c r="U284" s="26"/>
      <c r="V284" s="26"/>
    </row>
    <row r="285" spans="2:22" ht="14.4" x14ac:dyDescent="0.55000000000000004">
      <c r="B285" s="36" t="s">
        <v>277</v>
      </c>
      <c r="C285" s="43">
        <v>11</v>
      </c>
      <c r="D285" s="73">
        <v>501919.39090909087</v>
      </c>
      <c r="E285" s="43">
        <v>2171.4821818181817</v>
      </c>
      <c r="F285" s="37"/>
      <c r="G285" s="36" t="s">
        <v>279</v>
      </c>
      <c r="H285" s="43">
        <v>1</v>
      </c>
      <c r="I285" s="73">
        <v>446286.12</v>
      </c>
      <c r="J285" s="43">
        <v>1937.8939999999998</v>
      </c>
      <c r="S285" s="26"/>
      <c r="T285" s="26"/>
      <c r="U285" s="26"/>
      <c r="V285" s="26"/>
    </row>
    <row r="286" spans="2:22" ht="14.4" x14ac:dyDescent="0.55000000000000004">
      <c r="B286" s="36" t="s">
        <v>148</v>
      </c>
      <c r="C286" s="43">
        <v>5</v>
      </c>
      <c r="D286" s="73">
        <v>474391.35199999996</v>
      </c>
      <c r="E286" s="43">
        <v>2070.0475999999999</v>
      </c>
      <c r="F286" s="37"/>
      <c r="G286" s="36" t="s">
        <v>268</v>
      </c>
      <c r="H286" s="43">
        <v>1</v>
      </c>
      <c r="I286" s="73">
        <v>290813.15999999997</v>
      </c>
      <c r="J286" s="43">
        <v>1262.03</v>
      </c>
      <c r="S286" s="26"/>
      <c r="T286" s="26"/>
      <c r="U286" s="26"/>
      <c r="V286" s="26"/>
    </row>
    <row r="287" spans="2:22" ht="14.4" x14ac:dyDescent="0.55000000000000004">
      <c r="B287" s="36" t="s">
        <v>282</v>
      </c>
      <c r="C287" s="43">
        <v>4</v>
      </c>
      <c r="D287" s="73">
        <v>539293.995</v>
      </c>
      <c r="E287" s="43">
        <v>2358.1824999999999</v>
      </c>
      <c r="F287" s="37"/>
      <c r="G287" s="36" t="s">
        <v>283</v>
      </c>
      <c r="H287" s="43">
        <v>1</v>
      </c>
      <c r="I287" s="73">
        <v>278983.14</v>
      </c>
      <c r="J287" s="43">
        <v>1209.8799999999999</v>
      </c>
      <c r="S287" s="26"/>
      <c r="T287" s="26"/>
      <c r="U287" s="26"/>
      <c r="V287" s="26"/>
    </row>
    <row r="288" spans="2:22" ht="14.4" x14ac:dyDescent="0.55000000000000004">
      <c r="B288" s="36" t="s">
        <v>275</v>
      </c>
      <c r="C288" s="43">
        <v>3</v>
      </c>
      <c r="D288" s="73">
        <v>532657.62</v>
      </c>
      <c r="E288" s="43">
        <v>2371.0866666666666</v>
      </c>
      <c r="F288" s="37"/>
      <c r="G288" s="36" t="s">
        <v>281</v>
      </c>
      <c r="H288" s="43">
        <v>1</v>
      </c>
      <c r="I288" s="73">
        <v>501920.3</v>
      </c>
      <c r="J288" s="43">
        <v>2177.7839999999997</v>
      </c>
      <c r="S288" s="26"/>
      <c r="T288" s="26"/>
      <c r="U288" s="26"/>
      <c r="V288" s="26"/>
    </row>
    <row r="289" spans="2:22" ht="14.4" x14ac:dyDescent="0.55000000000000004">
      <c r="B289" s="36" t="s">
        <v>265</v>
      </c>
      <c r="C289" s="43">
        <v>3</v>
      </c>
      <c r="D289" s="73">
        <v>639000</v>
      </c>
      <c r="E289" s="43">
        <v>2773.7980000000002</v>
      </c>
      <c r="F289" s="37"/>
      <c r="G289" s="36" t="s">
        <v>148</v>
      </c>
      <c r="H289" s="43">
        <v>1</v>
      </c>
      <c r="I289" s="73">
        <v>501918.87999999995</v>
      </c>
      <c r="J289" s="43">
        <v>2177.7839999999997</v>
      </c>
      <c r="S289" s="26"/>
      <c r="T289" s="26"/>
      <c r="U289" s="26"/>
      <c r="V289" s="26"/>
    </row>
    <row r="290" spans="2:22" ht="14.4" x14ac:dyDescent="0.55000000000000004">
      <c r="B290" s="36" t="s">
        <v>266</v>
      </c>
      <c r="C290" s="43">
        <v>3</v>
      </c>
      <c r="D290" s="73">
        <v>258755.28666666665</v>
      </c>
      <c r="E290" s="43">
        <v>1122.1366666666665</v>
      </c>
      <c r="F290" s="37"/>
      <c r="G290" s="36" t="s">
        <v>284</v>
      </c>
      <c r="H290" s="43">
        <v>1</v>
      </c>
      <c r="I290" s="73">
        <v>379321.76</v>
      </c>
      <c r="J290" s="43">
        <v>1645.8539999999998</v>
      </c>
      <c r="S290" s="26"/>
      <c r="T290" s="26"/>
      <c r="U290" s="26"/>
      <c r="V290" s="26"/>
    </row>
    <row r="291" spans="2:22" ht="14.4" x14ac:dyDescent="0.55000000000000004">
      <c r="B291" s="36" t="s">
        <v>279</v>
      </c>
      <c r="C291" s="43">
        <v>3</v>
      </c>
      <c r="D291" s="73">
        <v>446286.08000000002</v>
      </c>
      <c r="E291" s="43">
        <v>1931.0439999999999</v>
      </c>
      <c r="F291" s="37"/>
      <c r="G291" s="36" t="s">
        <v>264</v>
      </c>
      <c r="H291" s="43">
        <v>1</v>
      </c>
      <c r="I291" s="73">
        <v>572443.17999999993</v>
      </c>
      <c r="J291" s="43">
        <v>2484.4259999999999</v>
      </c>
      <c r="S291" s="26"/>
      <c r="T291" s="26"/>
      <c r="U291" s="26"/>
      <c r="V291" s="26"/>
    </row>
    <row r="292" spans="2:22" ht="14.4" x14ac:dyDescent="0.55000000000000004">
      <c r="B292" s="36" t="s">
        <v>283</v>
      </c>
      <c r="C292" s="43">
        <v>3</v>
      </c>
      <c r="D292" s="73">
        <v>281921.12</v>
      </c>
      <c r="E292" s="43">
        <v>1227.2633333333333</v>
      </c>
      <c r="F292" s="37"/>
      <c r="G292" s="36" t="s">
        <v>280</v>
      </c>
      <c r="H292" s="43">
        <v>0</v>
      </c>
      <c r="I292" s="73">
        <v>0</v>
      </c>
      <c r="J292" s="43">
        <v>0</v>
      </c>
      <c r="S292" s="26"/>
      <c r="T292" s="26"/>
      <c r="U292" s="26"/>
      <c r="V292" s="26"/>
    </row>
    <row r="293" spans="2:22" ht="14.4" x14ac:dyDescent="0.55000000000000004">
      <c r="B293" s="36" t="s">
        <v>274</v>
      </c>
      <c r="C293" s="43">
        <v>3</v>
      </c>
      <c r="D293" s="73">
        <v>430597.95999999996</v>
      </c>
      <c r="E293" s="43">
        <v>1917.0339999999997</v>
      </c>
      <c r="F293" s="37"/>
      <c r="G293" s="36" t="s">
        <v>265</v>
      </c>
      <c r="H293" s="43">
        <v>0</v>
      </c>
      <c r="I293" s="73">
        <v>0</v>
      </c>
      <c r="J293" s="43">
        <v>0</v>
      </c>
      <c r="S293" s="26"/>
      <c r="T293" s="26"/>
      <c r="U293" s="26"/>
      <c r="V293" s="26"/>
    </row>
    <row r="294" spans="2:22" ht="14.4" x14ac:dyDescent="0.55000000000000004">
      <c r="B294" s="36" t="s">
        <v>268</v>
      </c>
      <c r="C294" s="43">
        <v>2</v>
      </c>
      <c r="D294" s="73">
        <v>310644.17</v>
      </c>
      <c r="E294" s="43">
        <v>1374.674</v>
      </c>
      <c r="F294" s="37"/>
      <c r="G294" s="36" t="s">
        <v>282</v>
      </c>
      <c r="H294" s="43">
        <v>0</v>
      </c>
      <c r="I294" s="73">
        <v>0</v>
      </c>
      <c r="J294" s="43">
        <v>0</v>
      </c>
      <c r="S294" s="26"/>
      <c r="T294" s="26"/>
      <c r="U294" s="26"/>
      <c r="V294" s="26"/>
    </row>
    <row r="295" spans="2:22" ht="14.4" x14ac:dyDescent="0.55000000000000004">
      <c r="B295" s="36" t="s">
        <v>280</v>
      </c>
      <c r="C295" s="43">
        <v>2</v>
      </c>
      <c r="D295" s="73">
        <v>541020</v>
      </c>
      <c r="E295" s="43">
        <v>2328.8319999999999</v>
      </c>
      <c r="F295" s="37"/>
      <c r="G295" s="36" t="s">
        <v>274</v>
      </c>
      <c r="H295" s="43">
        <v>0</v>
      </c>
      <c r="I295" s="73">
        <v>0</v>
      </c>
      <c r="J295" s="43">
        <v>0</v>
      </c>
      <c r="S295" s="26"/>
      <c r="T295" s="26"/>
      <c r="U295" s="26"/>
      <c r="V295" s="26"/>
    </row>
    <row r="296" spans="2:22" ht="14.4" x14ac:dyDescent="0.55000000000000004">
      <c r="B296" s="36" t="s">
        <v>269</v>
      </c>
      <c r="C296" s="43">
        <v>2</v>
      </c>
      <c r="D296" s="73">
        <v>388468.5</v>
      </c>
      <c r="E296" s="43">
        <v>1671.962</v>
      </c>
      <c r="F296" s="37"/>
      <c r="G296" s="36" t="s">
        <v>271</v>
      </c>
      <c r="H296" s="43">
        <v>0</v>
      </c>
      <c r="I296" s="73">
        <v>0</v>
      </c>
      <c r="J296" s="43">
        <v>0</v>
      </c>
      <c r="S296" s="26"/>
      <c r="T296" s="26"/>
      <c r="U296" s="26"/>
      <c r="V296" s="26"/>
    </row>
    <row r="297" spans="2:22" ht="14.4" x14ac:dyDescent="0.55000000000000004">
      <c r="B297" s="36" t="s">
        <v>284</v>
      </c>
      <c r="C297" s="43">
        <v>2</v>
      </c>
      <c r="D297" s="73">
        <v>425591.75</v>
      </c>
      <c r="E297" s="43">
        <v>1876.3569999999997</v>
      </c>
      <c r="F297" s="37"/>
      <c r="G297" s="36" t="s">
        <v>275</v>
      </c>
      <c r="H297" s="43">
        <v>0</v>
      </c>
      <c r="I297" s="73">
        <v>0</v>
      </c>
      <c r="J297" s="43">
        <v>0</v>
      </c>
      <c r="S297" s="26"/>
      <c r="T297" s="26"/>
      <c r="U297" s="26"/>
      <c r="V297" s="26"/>
    </row>
    <row r="298" spans="2:22" ht="14.4" x14ac:dyDescent="0.55000000000000004">
      <c r="B298" s="36" t="s">
        <v>264</v>
      </c>
      <c r="C298" s="43">
        <v>2</v>
      </c>
      <c r="D298" s="73">
        <v>572443.17999999993</v>
      </c>
      <c r="E298" s="43">
        <v>2489.6409999999996</v>
      </c>
      <c r="F298" s="37"/>
      <c r="G298" s="36" t="s">
        <v>267</v>
      </c>
      <c r="H298" s="43">
        <v>0</v>
      </c>
      <c r="I298" s="73">
        <v>0</v>
      </c>
      <c r="J298" s="43">
        <v>0</v>
      </c>
      <c r="S298" s="26"/>
      <c r="T298" s="26"/>
      <c r="U298" s="26"/>
      <c r="V298" s="26"/>
    </row>
    <row r="299" spans="2:22" ht="14.4" x14ac:dyDescent="0.55000000000000004">
      <c r="B299" s="36" t="s">
        <v>273</v>
      </c>
      <c r="C299" s="43">
        <v>2</v>
      </c>
      <c r="D299" s="73">
        <v>501918.93999999994</v>
      </c>
      <c r="E299" s="43">
        <v>2167.107</v>
      </c>
      <c r="F299" s="37"/>
      <c r="G299" s="36" t="s">
        <v>269</v>
      </c>
      <c r="H299" s="43">
        <v>0</v>
      </c>
      <c r="I299" s="73">
        <v>0</v>
      </c>
      <c r="J299" s="43">
        <v>0</v>
      </c>
      <c r="S299" s="26"/>
      <c r="T299" s="26"/>
      <c r="U299" s="26"/>
      <c r="V299" s="26"/>
    </row>
    <row r="300" spans="2:22" ht="14.4" x14ac:dyDescent="0.55000000000000004">
      <c r="B300" s="36" t="s">
        <v>278</v>
      </c>
      <c r="C300" s="43">
        <v>1</v>
      </c>
      <c r="D300" s="73">
        <v>315950</v>
      </c>
      <c r="E300" s="43">
        <v>1368.4159999999999</v>
      </c>
      <c r="F300" s="37"/>
      <c r="G300" s="36" t="s">
        <v>272</v>
      </c>
      <c r="H300" s="43">
        <v>0</v>
      </c>
      <c r="I300" s="73">
        <v>0</v>
      </c>
      <c r="J300" s="43">
        <v>0</v>
      </c>
      <c r="S300" s="26"/>
      <c r="T300" s="26"/>
      <c r="U300" s="26"/>
      <c r="V300" s="26"/>
    </row>
    <row r="301" spans="2:22" ht="14.4" x14ac:dyDescent="0.55000000000000004">
      <c r="B301" s="36" t="s">
        <v>281</v>
      </c>
      <c r="C301" s="43">
        <v>1</v>
      </c>
      <c r="D301" s="73">
        <v>501920.3</v>
      </c>
      <c r="E301" s="43">
        <v>2177.7839999999997</v>
      </c>
      <c r="F301" s="37"/>
      <c r="G301" s="36" t="s">
        <v>266</v>
      </c>
      <c r="H301" s="43">
        <v>0</v>
      </c>
      <c r="I301" s="73">
        <v>0</v>
      </c>
      <c r="J301" s="43">
        <v>0</v>
      </c>
      <c r="S301" s="26"/>
      <c r="T301" s="26"/>
      <c r="U301" s="26"/>
      <c r="V301" s="26"/>
    </row>
    <row r="302" spans="2:22" ht="14.4" x14ac:dyDescent="0.55000000000000004">
      <c r="B302" s="36" t="s">
        <v>272</v>
      </c>
      <c r="C302" s="43">
        <v>0</v>
      </c>
      <c r="D302" s="73">
        <v>0</v>
      </c>
      <c r="E302" s="43">
        <v>0</v>
      </c>
      <c r="F302" s="37"/>
      <c r="G302" s="36" t="s">
        <v>278</v>
      </c>
      <c r="H302" s="43">
        <v>0</v>
      </c>
      <c r="I302" s="73">
        <v>0</v>
      </c>
      <c r="J302" s="43">
        <v>0</v>
      </c>
      <c r="S302" s="26"/>
      <c r="T302" s="26"/>
      <c r="U302" s="26"/>
      <c r="V302" s="26"/>
    </row>
    <row r="303" spans="2:22" ht="14.4" x14ac:dyDescent="0.55000000000000004">
      <c r="B303" s="36" t="s">
        <v>271</v>
      </c>
      <c r="C303" s="43">
        <v>0</v>
      </c>
      <c r="D303" s="73">
        <v>0</v>
      </c>
      <c r="E303" s="43">
        <v>0</v>
      </c>
      <c r="F303" s="37"/>
      <c r="G303" s="36" t="s">
        <v>273</v>
      </c>
      <c r="H303" s="43">
        <v>0</v>
      </c>
      <c r="I303" s="73">
        <v>0</v>
      </c>
      <c r="J303" s="43">
        <v>0</v>
      </c>
      <c r="S303" s="26"/>
      <c r="T303" s="26"/>
      <c r="U303" s="26"/>
      <c r="V303" s="26"/>
    </row>
    <row r="304" spans="2:22" ht="14.4" x14ac:dyDescent="0.55000000000000004">
      <c r="B304" s="36" t="s">
        <v>267</v>
      </c>
      <c r="C304" s="43">
        <v>0</v>
      </c>
      <c r="D304" s="73">
        <v>0</v>
      </c>
      <c r="E304" s="43">
        <v>0</v>
      </c>
      <c r="F304" s="37"/>
      <c r="G304" s="35" t="s">
        <v>285</v>
      </c>
      <c r="H304" s="42">
        <v>9</v>
      </c>
      <c r="I304" s="79">
        <v>501167.85777777777</v>
      </c>
      <c r="J304" s="42">
        <v>2175.0026666666663</v>
      </c>
      <c r="S304" s="26"/>
      <c r="T304" s="26"/>
      <c r="U304" s="26"/>
      <c r="V304" s="26"/>
    </row>
    <row r="305" spans="2:22" ht="14.4" x14ac:dyDescent="0.55000000000000004">
      <c r="B305" s="35" t="s">
        <v>285</v>
      </c>
      <c r="C305" s="42">
        <v>64</v>
      </c>
      <c r="D305" s="79">
        <v>505539.92875000002</v>
      </c>
      <c r="E305" s="42">
        <v>2206.6270312499996</v>
      </c>
      <c r="F305" s="37"/>
      <c r="G305" s="36" t="s">
        <v>285</v>
      </c>
      <c r="H305" s="43">
        <v>9</v>
      </c>
      <c r="I305" s="80">
        <v>501167.85777777777</v>
      </c>
      <c r="J305" s="43">
        <v>2175.0026666666663</v>
      </c>
      <c r="S305" s="26"/>
      <c r="T305" s="26"/>
      <c r="U305" s="26"/>
      <c r="V305" s="26"/>
    </row>
    <row r="306" spans="2:22" ht="14.4" x14ac:dyDescent="0.55000000000000004">
      <c r="B306" s="36" t="s">
        <v>285</v>
      </c>
      <c r="C306" s="43">
        <v>64</v>
      </c>
      <c r="D306" s="73">
        <v>505539.92875000002</v>
      </c>
      <c r="E306" s="43">
        <v>2206.6270312499996</v>
      </c>
      <c r="F306" s="37"/>
      <c r="G306" s="36" t="s">
        <v>287</v>
      </c>
      <c r="H306" s="43">
        <v>0</v>
      </c>
      <c r="I306" s="73">
        <v>0</v>
      </c>
      <c r="J306" s="43">
        <v>0</v>
      </c>
      <c r="S306" s="26"/>
      <c r="T306" s="26"/>
      <c r="U306" s="26"/>
      <c r="V306" s="26"/>
    </row>
    <row r="307" spans="2:22" ht="14.4" x14ac:dyDescent="0.55000000000000004">
      <c r="B307" s="36" t="s">
        <v>287</v>
      </c>
      <c r="C307" s="43">
        <v>0</v>
      </c>
      <c r="D307" s="73">
        <v>0</v>
      </c>
      <c r="E307" s="43">
        <v>0</v>
      </c>
      <c r="F307" s="37"/>
      <c r="G307" s="35" t="s">
        <v>288</v>
      </c>
      <c r="H307" s="42">
        <v>4</v>
      </c>
      <c r="I307" s="79">
        <v>527541.005</v>
      </c>
      <c r="J307" s="42">
        <v>2289.3849999999998</v>
      </c>
      <c r="S307" s="26"/>
      <c r="T307" s="26"/>
      <c r="U307" s="26"/>
      <c r="V307" s="26"/>
    </row>
    <row r="308" spans="2:22" ht="14.4" x14ac:dyDescent="0.55000000000000004">
      <c r="B308" s="35" t="s">
        <v>288</v>
      </c>
      <c r="C308" s="42">
        <v>26</v>
      </c>
      <c r="D308" s="79">
        <v>461851.24615384615</v>
      </c>
      <c r="E308" s="42">
        <v>2005.8571538461538</v>
      </c>
      <c r="F308" s="37"/>
      <c r="G308" s="36" t="s">
        <v>288</v>
      </c>
      <c r="H308" s="43">
        <v>4</v>
      </c>
      <c r="I308" s="80">
        <v>527541.005</v>
      </c>
      <c r="J308" s="43">
        <v>2289.3849999999998</v>
      </c>
      <c r="S308" s="26"/>
      <c r="T308" s="26"/>
      <c r="U308" s="26"/>
      <c r="V308" s="26"/>
    </row>
    <row r="309" spans="2:22" ht="14.4" x14ac:dyDescent="0.55000000000000004">
      <c r="B309" s="36" t="s">
        <v>288</v>
      </c>
      <c r="C309" s="43">
        <v>22</v>
      </c>
      <c r="D309" s="73">
        <v>442551.47272727272</v>
      </c>
      <c r="E309" s="43">
        <v>1920.0772727272727</v>
      </c>
      <c r="F309" s="37"/>
      <c r="G309" s="36" t="s">
        <v>289</v>
      </c>
      <c r="H309" s="43">
        <v>0</v>
      </c>
      <c r="I309" s="73">
        <v>0</v>
      </c>
      <c r="J309" s="43">
        <v>0</v>
      </c>
      <c r="S309" s="26"/>
      <c r="T309" s="26"/>
      <c r="U309" s="26"/>
      <c r="V309" s="26"/>
    </row>
    <row r="310" spans="2:22" ht="14.4" x14ac:dyDescent="0.55000000000000004">
      <c r="B310" s="36" t="s">
        <v>289</v>
      </c>
      <c r="C310" s="43">
        <v>4</v>
      </c>
      <c r="D310" s="73">
        <v>568000</v>
      </c>
      <c r="E310" s="43">
        <v>2477.6464999999998</v>
      </c>
      <c r="F310" s="37"/>
      <c r="G310" s="35" t="s">
        <v>290</v>
      </c>
      <c r="H310" s="42">
        <v>18</v>
      </c>
      <c r="I310" s="79">
        <v>83370.566666666666</v>
      </c>
      <c r="J310" s="42">
        <v>361.80511111111105</v>
      </c>
      <c r="S310" s="26"/>
      <c r="T310" s="26"/>
      <c r="U310" s="26"/>
      <c r="V310" s="26"/>
    </row>
    <row r="311" spans="2:22" ht="14.4" x14ac:dyDescent="0.55000000000000004">
      <c r="B311" s="35" t="s">
        <v>290</v>
      </c>
      <c r="C311" s="42">
        <v>91</v>
      </c>
      <c r="D311" s="79">
        <v>83370.616923076916</v>
      </c>
      <c r="E311" s="42">
        <v>363.03463736263728</v>
      </c>
      <c r="F311" s="37"/>
      <c r="G311" s="36" t="s">
        <v>290</v>
      </c>
      <c r="H311" s="43">
        <v>18</v>
      </c>
      <c r="I311" s="73">
        <v>83370.566666666666</v>
      </c>
      <c r="J311" s="43">
        <v>361.80511111111105</v>
      </c>
      <c r="S311" s="26"/>
      <c r="T311" s="26"/>
      <c r="U311" s="26"/>
      <c r="V311" s="26"/>
    </row>
    <row r="312" spans="2:22" ht="14.4" x14ac:dyDescent="0.55000000000000004">
      <c r="B312" s="36" t="s">
        <v>290</v>
      </c>
      <c r="C312" s="43">
        <v>91</v>
      </c>
      <c r="D312" s="73">
        <v>83370.616923076916</v>
      </c>
      <c r="E312" s="43">
        <v>363.03463736263728</v>
      </c>
      <c r="F312" s="37"/>
      <c r="G312" s="35" t="s">
        <v>291</v>
      </c>
      <c r="H312" s="42">
        <v>7</v>
      </c>
      <c r="I312" s="79">
        <v>183047.3314285714</v>
      </c>
      <c r="J312" s="42">
        <v>794.46799999999996</v>
      </c>
      <c r="S312" s="26"/>
      <c r="T312" s="26"/>
      <c r="U312" s="26"/>
      <c r="V312" s="26"/>
    </row>
    <row r="313" spans="2:22" ht="14.4" x14ac:dyDescent="0.55000000000000004">
      <c r="B313" s="35" t="s">
        <v>291</v>
      </c>
      <c r="C313" s="42">
        <v>38</v>
      </c>
      <c r="D313" s="79">
        <v>378407.78526315786</v>
      </c>
      <c r="E313" s="42">
        <v>1642.9646315789473</v>
      </c>
      <c r="F313" s="37"/>
      <c r="G313" s="36" t="s">
        <v>291</v>
      </c>
      <c r="H313" s="43">
        <v>6</v>
      </c>
      <c r="I313" s="80">
        <v>167900.32666666666</v>
      </c>
      <c r="J313" s="43">
        <v>728.70933333333323</v>
      </c>
      <c r="S313" s="26"/>
      <c r="T313" s="26"/>
      <c r="U313" s="26"/>
      <c r="V313" s="26"/>
    </row>
    <row r="314" spans="2:22" ht="14.4" x14ac:dyDescent="0.55000000000000004">
      <c r="B314" s="36" t="s">
        <v>291</v>
      </c>
      <c r="C314" s="43">
        <v>27</v>
      </c>
      <c r="D314" s="73">
        <v>328277.74518518517</v>
      </c>
      <c r="E314" s="43">
        <v>1424.7458518518517</v>
      </c>
      <c r="F314" s="37"/>
      <c r="G314" s="36" t="s">
        <v>293</v>
      </c>
      <c r="H314" s="43">
        <v>1</v>
      </c>
      <c r="I314" s="73">
        <v>273929.36</v>
      </c>
      <c r="J314" s="43">
        <v>1189.02</v>
      </c>
      <c r="S314" s="26"/>
      <c r="T314" s="26"/>
      <c r="U314" s="26"/>
      <c r="V314" s="26"/>
    </row>
    <row r="315" spans="2:22" ht="14.4" x14ac:dyDescent="0.55000000000000004">
      <c r="B315" s="36" t="s">
        <v>295</v>
      </c>
      <c r="C315" s="43">
        <v>3</v>
      </c>
      <c r="D315" s="73">
        <v>746920</v>
      </c>
      <c r="E315" s="43">
        <v>3223.0313333333338</v>
      </c>
      <c r="F315" s="37"/>
      <c r="G315" s="36" t="s">
        <v>294</v>
      </c>
      <c r="H315" s="43">
        <v>0</v>
      </c>
      <c r="I315" s="73">
        <v>0</v>
      </c>
      <c r="J315" s="43">
        <v>0</v>
      </c>
      <c r="S315" s="26"/>
      <c r="T315" s="26"/>
      <c r="U315" s="26"/>
      <c r="V315" s="26"/>
    </row>
    <row r="316" spans="2:22" ht="14.4" x14ac:dyDescent="0.55000000000000004">
      <c r="B316" s="36" t="s">
        <v>292</v>
      </c>
      <c r="C316" s="43">
        <v>3</v>
      </c>
      <c r="D316" s="73">
        <v>483237.83333333331</v>
      </c>
      <c r="E316" s="43">
        <v>2131.1966666666667</v>
      </c>
      <c r="F316" s="37"/>
      <c r="G316" s="36" t="s">
        <v>295</v>
      </c>
      <c r="H316" s="43">
        <v>0</v>
      </c>
      <c r="I316" s="73">
        <v>0</v>
      </c>
      <c r="J316" s="43">
        <v>0</v>
      </c>
      <c r="S316" s="26"/>
      <c r="T316" s="26"/>
      <c r="U316" s="26"/>
      <c r="V316" s="26"/>
    </row>
    <row r="317" spans="2:22" ht="14.4" x14ac:dyDescent="0.55000000000000004">
      <c r="B317" s="36" t="s">
        <v>294</v>
      </c>
      <c r="C317" s="43">
        <v>2</v>
      </c>
      <c r="D317" s="73">
        <v>378163.75</v>
      </c>
      <c r="E317" s="43">
        <v>1647.9399999999998</v>
      </c>
      <c r="F317" s="37"/>
      <c r="G317" s="36" t="s">
        <v>292</v>
      </c>
      <c r="H317" s="43">
        <v>0</v>
      </c>
      <c r="I317" s="73">
        <v>0</v>
      </c>
      <c r="J317" s="43">
        <v>0</v>
      </c>
      <c r="S317" s="26"/>
      <c r="T317" s="26"/>
      <c r="U317" s="26"/>
      <c r="V317" s="26"/>
    </row>
    <row r="318" spans="2:22" ht="14.4" x14ac:dyDescent="0.55000000000000004">
      <c r="B318" s="36" t="s">
        <v>293</v>
      </c>
      <c r="C318" s="43">
        <v>2</v>
      </c>
      <c r="D318" s="73">
        <v>273929.36</v>
      </c>
      <c r="E318" s="43">
        <v>1187.9769999999999</v>
      </c>
      <c r="F318" s="37"/>
      <c r="G318" s="36" t="s">
        <v>860</v>
      </c>
      <c r="H318" s="43">
        <v>0</v>
      </c>
      <c r="I318" s="73">
        <v>0</v>
      </c>
      <c r="J318" s="43">
        <v>0</v>
      </c>
      <c r="S318" s="26"/>
      <c r="T318" s="26"/>
      <c r="U318" s="26"/>
      <c r="V318" s="26"/>
    </row>
    <row r="319" spans="2:22" ht="14.4" x14ac:dyDescent="0.55000000000000004">
      <c r="B319" s="36" t="s">
        <v>860</v>
      </c>
      <c r="C319" s="43">
        <v>1</v>
      </c>
      <c r="D319" s="73">
        <v>521337</v>
      </c>
      <c r="E319" s="43">
        <v>2230</v>
      </c>
      <c r="F319" s="37"/>
      <c r="G319" s="35" t="s">
        <v>296</v>
      </c>
      <c r="H319" s="42">
        <v>25</v>
      </c>
      <c r="I319" s="79">
        <v>440724.26399999997</v>
      </c>
      <c r="J319" s="42">
        <v>1912.77856</v>
      </c>
      <c r="S319" s="26"/>
      <c r="T319" s="26"/>
      <c r="U319" s="26"/>
      <c r="V319" s="26"/>
    </row>
    <row r="320" spans="2:22" ht="14.4" x14ac:dyDescent="0.55000000000000004">
      <c r="B320" s="35" t="s">
        <v>296</v>
      </c>
      <c r="C320" s="42">
        <v>117</v>
      </c>
      <c r="D320" s="79">
        <v>428291.91572649567</v>
      </c>
      <c r="E320" s="42">
        <v>1867.2718461538466</v>
      </c>
      <c r="F320" s="37"/>
      <c r="G320" s="36" t="s">
        <v>320</v>
      </c>
      <c r="H320" s="43">
        <v>6</v>
      </c>
      <c r="I320" s="73">
        <v>534866.66666666663</v>
      </c>
      <c r="J320" s="43">
        <v>2321.3703333333333</v>
      </c>
      <c r="S320" s="26"/>
      <c r="T320" s="26"/>
      <c r="U320" s="26"/>
      <c r="V320" s="26"/>
    </row>
    <row r="321" spans="2:22" ht="14.4" x14ac:dyDescent="0.55000000000000004">
      <c r="B321" s="36" t="s">
        <v>307</v>
      </c>
      <c r="C321" s="43">
        <v>17</v>
      </c>
      <c r="D321" s="73">
        <v>175914.21058823526</v>
      </c>
      <c r="E321" s="43">
        <v>760.65035294117649</v>
      </c>
      <c r="F321" s="37"/>
      <c r="G321" s="36" t="s">
        <v>307</v>
      </c>
      <c r="H321" s="43">
        <v>4</v>
      </c>
      <c r="I321" s="73">
        <v>175914.215</v>
      </c>
      <c r="J321" s="43">
        <v>763.476</v>
      </c>
      <c r="S321" s="26"/>
      <c r="T321" s="26"/>
      <c r="U321" s="26"/>
      <c r="V321" s="26"/>
    </row>
    <row r="322" spans="2:22" ht="14.4" x14ac:dyDescent="0.55000000000000004">
      <c r="B322" s="36" t="s">
        <v>320</v>
      </c>
      <c r="C322" s="43">
        <v>14</v>
      </c>
      <c r="D322" s="73">
        <v>626828.57142857148</v>
      </c>
      <c r="E322" s="43">
        <v>2726.2725714285721</v>
      </c>
      <c r="F322" s="37"/>
      <c r="G322" s="36" t="s">
        <v>308</v>
      </c>
      <c r="H322" s="43">
        <v>2</v>
      </c>
      <c r="I322" s="73">
        <v>455323</v>
      </c>
      <c r="J322" s="43">
        <v>1976.4849999999999</v>
      </c>
      <c r="S322" s="26"/>
      <c r="T322" s="26"/>
      <c r="U322" s="26"/>
      <c r="V322" s="26"/>
    </row>
    <row r="323" spans="2:22" ht="14.4" x14ac:dyDescent="0.55000000000000004">
      <c r="B323" s="36" t="s">
        <v>302</v>
      </c>
      <c r="C323" s="43">
        <v>14</v>
      </c>
      <c r="D323" s="73">
        <v>419060.06428571424</v>
      </c>
      <c r="E323" s="43">
        <v>1832.3854285714285</v>
      </c>
      <c r="F323" s="37"/>
      <c r="G323" s="36" t="s">
        <v>298</v>
      </c>
      <c r="H323" s="43">
        <v>2</v>
      </c>
      <c r="I323" s="73">
        <v>455323</v>
      </c>
      <c r="J323" s="43">
        <v>1976.4849999999999</v>
      </c>
      <c r="S323" s="26"/>
      <c r="T323" s="26"/>
      <c r="U323" s="26"/>
      <c r="V323" s="26"/>
    </row>
    <row r="324" spans="2:22" ht="14.4" x14ac:dyDescent="0.55000000000000004">
      <c r="B324" s="36" t="s">
        <v>308</v>
      </c>
      <c r="C324" s="43">
        <v>11</v>
      </c>
      <c r="D324" s="73">
        <v>448579.80727272725</v>
      </c>
      <c r="E324" s="43">
        <v>1955.9492727272727</v>
      </c>
      <c r="F324" s="37"/>
      <c r="G324" s="36" t="s">
        <v>317</v>
      </c>
      <c r="H324" s="43">
        <v>2</v>
      </c>
      <c r="I324" s="73">
        <v>369138.94</v>
      </c>
      <c r="J324" s="43">
        <v>1602.0479999999998</v>
      </c>
      <c r="S324" s="26"/>
      <c r="T324" s="26"/>
      <c r="U324" s="26"/>
      <c r="V324" s="26"/>
    </row>
    <row r="325" spans="2:22" ht="14.4" x14ac:dyDescent="0.55000000000000004">
      <c r="B325" s="36" t="s">
        <v>298</v>
      </c>
      <c r="C325" s="43">
        <v>11</v>
      </c>
      <c r="D325" s="73">
        <v>448579.80727272725</v>
      </c>
      <c r="E325" s="43">
        <v>1955.9492727272727</v>
      </c>
      <c r="F325" s="37"/>
      <c r="G325" s="36" t="s">
        <v>299</v>
      </c>
      <c r="H325" s="43">
        <v>2</v>
      </c>
      <c r="I325" s="73">
        <v>887500</v>
      </c>
      <c r="J325" s="43">
        <v>3851.7989999999995</v>
      </c>
      <c r="S325" s="26"/>
      <c r="T325" s="26"/>
      <c r="U325" s="26"/>
      <c r="V325" s="26"/>
    </row>
    <row r="326" spans="2:22" ht="14.4" x14ac:dyDescent="0.55000000000000004">
      <c r="B326" s="36" t="s">
        <v>299</v>
      </c>
      <c r="C326" s="43">
        <v>10</v>
      </c>
      <c r="D326" s="73">
        <v>493795.58399999997</v>
      </c>
      <c r="E326" s="43">
        <v>2148.9735999999998</v>
      </c>
      <c r="F326" s="37"/>
      <c r="G326" s="36" t="s">
        <v>306</v>
      </c>
      <c r="H326" s="43">
        <v>2</v>
      </c>
      <c r="I326" s="73">
        <v>284710</v>
      </c>
      <c r="J326" s="43">
        <v>1235.9549999999999</v>
      </c>
      <c r="S326" s="26"/>
      <c r="T326" s="26"/>
      <c r="U326" s="26"/>
      <c r="V326" s="26"/>
    </row>
    <row r="327" spans="2:22" ht="14.4" x14ac:dyDescent="0.55000000000000004">
      <c r="B327" s="36" t="s">
        <v>317</v>
      </c>
      <c r="C327" s="43">
        <v>9</v>
      </c>
      <c r="D327" s="73">
        <v>369138.95333333337</v>
      </c>
      <c r="E327" s="43">
        <v>1610.8424444444443</v>
      </c>
      <c r="F327" s="37"/>
      <c r="G327" s="36" t="s">
        <v>302</v>
      </c>
      <c r="H327" s="43">
        <v>2</v>
      </c>
      <c r="I327" s="73">
        <v>417645.43</v>
      </c>
      <c r="J327" s="43">
        <v>1812.7339999999999</v>
      </c>
      <c r="S327" s="26"/>
      <c r="T327" s="26"/>
      <c r="U327" s="26"/>
      <c r="V327" s="26"/>
    </row>
    <row r="328" spans="2:22" ht="14.4" x14ac:dyDescent="0.55000000000000004">
      <c r="B328" s="36" t="s">
        <v>322</v>
      </c>
      <c r="C328" s="43">
        <v>5</v>
      </c>
      <c r="D328" s="73">
        <v>491181.46399999998</v>
      </c>
      <c r="E328" s="43">
        <v>2160.6895999999997</v>
      </c>
      <c r="F328" s="37"/>
      <c r="G328" s="36" t="s">
        <v>300</v>
      </c>
      <c r="H328" s="43">
        <v>1</v>
      </c>
      <c r="I328" s="73">
        <v>455323</v>
      </c>
      <c r="J328" s="43">
        <v>1975.4419999999998</v>
      </c>
      <c r="S328" s="26"/>
      <c r="T328" s="26"/>
      <c r="U328" s="26"/>
      <c r="V328" s="26"/>
    </row>
    <row r="329" spans="2:22" ht="14.4" x14ac:dyDescent="0.55000000000000004">
      <c r="B329" s="36" t="s">
        <v>306</v>
      </c>
      <c r="C329" s="43">
        <v>4</v>
      </c>
      <c r="D329" s="73">
        <v>328730</v>
      </c>
      <c r="E329" s="43">
        <v>1439.8614999999998</v>
      </c>
      <c r="F329" s="37"/>
      <c r="G329" s="36" t="s">
        <v>321</v>
      </c>
      <c r="H329" s="43">
        <v>1</v>
      </c>
      <c r="I329" s="73">
        <v>455323</v>
      </c>
      <c r="J329" s="43">
        <v>1975.4419999999998</v>
      </c>
      <c r="S329" s="26"/>
      <c r="T329" s="26"/>
      <c r="U329" s="26"/>
      <c r="V329" s="26"/>
    </row>
    <row r="330" spans="2:22" ht="14.4" x14ac:dyDescent="0.55000000000000004">
      <c r="B330" s="36" t="s">
        <v>300</v>
      </c>
      <c r="C330" s="43">
        <v>4</v>
      </c>
      <c r="D330" s="73">
        <v>412492.25</v>
      </c>
      <c r="E330" s="43">
        <v>1793.3789999999999</v>
      </c>
      <c r="F330" s="37"/>
      <c r="G330" s="36" t="s">
        <v>309</v>
      </c>
      <c r="H330" s="43">
        <v>1</v>
      </c>
      <c r="I330" s="73">
        <v>455323</v>
      </c>
      <c r="J330" s="43">
        <v>1975.4419999999998</v>
      </c>
      <c r="S330" s="26"/>
      <c r="T330" s="26"/>
      <c r="U330" s="26"/>
      <c r="V330" s="26"/>
    </row>
    <row r="331" spans="2:22" ht="14.4" x14ac:dyDescent="0.55000000000000004">
      <c r="B331" s="36" t="s">
        <v>309</v>
      </c>
      <c r="C331" s="43">
        <v>4</v>
      </c>
      <c r="D331" s="73">
        <v>475451.5</v>
      </c>
      <c r="E331" s="43">
        <v>2083.9139999999998</v>
      </c>
      <c r="F331" s="37"/>
      <c r="G331" s="36" t="s">
        <v>304</v>
      </c>
      <c r="H331" s="43">
        <v>0</v>
      </c>
      <c r="I331" s="73">
        <v>0</v>
      </c>
      <c r="J331" s="43">
        <v>0</v>
      </c>
      <c r="S331" s="26"/>
      <c r="T331" s="26"/>
      <c r="U331" s="26"/>
      <c r="V331" s="26"/>
    </row>
    <row r="332" spans="2:22" ht="14.4" x14ac:dyDescent="0.55000000000000004">
      <c r="B332" s="36" t="s">
        <v>304</v>
      </c>
      <c r="C332" s="43">
        <v>3</v>
      </c>
      <c r="D332" s="73">
        <v>454063.45999999996</v>
      </c>
      <c r="E332" s="43">
        <v>2003.9506666666664</v>
      </c>
      <c r="F332" s="37"/>
      <c r="G332" s="36" t="s">
        <v>319</v>
      </c>
      <c r="H332" s="43">
        <v>0</v>
      </c>
      <c r="I332" s="73">
        <v>0</v>
      </c>
      <c r="J332" s="43">
        <v>0</v>
      </c>
      <c r="S332" s="26"/>
      <c r="T332" s="26"/>
      <c r="U332" s="26"/>
      <c r="V332" s="26"/>
    </row>
    <row r="333" spans="2:22" ht="14.4" x14ac:dyDescent="0.55000000000000004">
      <c r="B333" s="36" t="s">
        <v>311</v>
      </c>
      <c r="C333" s="43">
        <v>3</v>
      </c>
      <c r="D333" s="73">
        <v>537673.38</v>
      </c>
      <c r="E333" s="43">
        <v>2350.1346666666664</v>
      </c>
      <c r="F333" s="37"/>
      <c r="G333" s="36" t="s">
        <v>305</v>
      </c>
      <c r="H333" s="43">
        <v>0</v>
      </c>
      <c r="I333" s="73">
        <v>0</v>
      </c>
      <c r="J333" s="43">
        <v>0</v>
      </c>
      <c r="S333" s="26"/>
      <c r="T333" s="26"/>
      <c r="U333" s="26"/>
      <c r="V333" s="26"/>
    </row>
    <row r="334" spans="2:22" ht="14.4" x14ac:dyDescent="0.55000000000000004">
      <c r="B334" s="36" t="s">
        <v>321</v>
      </c>
      <c r="C334" s="43">
        <v>2</v>
      </c>
      <c r="D334" s="73">
        <v>455323</v>
      </c>
      <c r="E334" s="43">
        <v>1979.6139999999998</v>
      </c>
      <c r="F334" s="37"/>
      <c r="G334" s="36" t="s">
        <v>297</v>
      </c>
      <c r="H334" s="43">
        <v>0</v>
      </c>
      <c r="I334" s="73">
        <v>0</v>
      </c>
      <c r="J334" s="43">
        <v>0</v>
      </c>
      <c r="S334" s="26"/>
      <c r="T334" s="26"/>
      <c r="U334" s="26"/>
      <c r="V334" s="26"/>
    </row>
    <row r="335" spans="2:22" ht="14.4" x14ac:dyDescent="0.55000000000000004">
      <c r="B335" s="36" t="s">
        <v>297</v>
      </c>
      <c r="C335" s="43">
        <v>2</v>
      </c>
      <c r="D335" s="73">
        <v>773900</v>
      </c>
      <c r="E335" s="43">
        <v>3341.6759999999999</v>
      </c>
      <c r="F335" s="37"/>
      <c r="G335" s="36" t="s">
        <v>303</v>
      </c>
      <c r="H335" s="43">
        <v>0</v>
      </c>
      <c r="I335" s="73">
        <v>0</v>
      </c>
      <c r="J335" s="43">
        <v>0</v>
      </c>
      <c r="S335" s="26"/>
      <c r="T335" s="26"/>
      <c r="U335" s="26"/>
      <c r="V335" s="26"/>
    </row>
    <row r="336" spans="2:22" ht="14.4" x14ac:dyDescent="0.55000000000000004">
      <c r="B336" s="36" t="s">
        <v>312</v>
      </c>
      <c r="C336" s="43">
        <v>2</v>
      </c>
      <c r="D336" s="73">
        <v>532500</v>
      </c>
      <c r="E336" s="43">
        <v>2314.4169999999999</v>
      </c>
      <c r="F336" s="37"/>
      <c r="G336" s="36" t="s">
        <v>310</v>
      </c>
      <c r="H336" s="43">
        <v>0</v>
      </c>
      <c r="I336" s="73">
        <v>0</v>
      </c>
      <c r="J336" s="43">
        <v>0</v>
      </c>
      <c r="S336" s="26"/>
      <c r="T336" s="26"/>
      <c r="U336" s="26"/>
      <c r="V336" s="26"/>
    </row>
    <row r="337" spans="2:22" ht="14.4" x14ac:dyDescent="0.55000000000000004">
      <c r="B337" s="36" t="s">
        <v>319</v>
      </c>
      <c r="C337" s="43">
        <v>1</v>
      </c>
      <c r="D337" s="73">
        <v>198800</v>
      </c>
      <c r="E337" s="43">
        <v>871.94799999999998</v>
      </c>
      <c r="F337" s="37"/>
      <c r="G337" s="36" t="s">
        <v>316</v>
      </c>
      <c r="H337" s="43">
        <v>0</v>
      </c>
      <c r="I337" s="73">
        <v>0</v>
      </c>
      <c r="J337" s="43">
        <v>0</v>
      </c>
      <c r="S337" s="26"/>
      <c r="T337" s="26"/>
      <c r="U337" s="26"/>
      <c r="V337" s="26"/>
    </row>
    <row r="338" spans="2:22" ht="14.4" x14ac:dyDescent="0.55000000000000004">
      <c r="B338" s="36" t="s">
        <v>303</v>
      </c>
      <c r="C338" s="43">
        <v>1</v>
      </c>
      <c r="D338" s="73">
        <v>328150.63999999996</v>
      </c>
      <c r="E338" s="43">
        <v>1422.6519999999998</v>
      </c>
      <c r="F338" s="37"/>
      <c r="G338" s="36" t="s">
        <v>311</v>
      </c>
      <c r="H338" s="43">
        <v>0</v>
      </c>
      <c r="I338" s="73">
        <v>0</v>
      </c>
      <c r="J338" s="43">
        <v>0</v>
      </c>
      <c r="S338" s="26"/>
      <c r="T338" s="26"/>
      <c r="U338" s="26"/>
      <c r="V338" s="26"/>
    </row>
    <row r="339" spans="2:22" ht="14.4" x14ac:dyDescent="0.55000000000000004">
      <c r="B339" s="36" t="s">
        <v>318</v>
      </c>
      <c r="C339" s="43">
        <v>0</v>
      </c>
      <c r="D339" s="73">
        <v>0</v>
      </c>
      <c r="E339" s="43">
        <v>0</v>
      </c>
      <c r="F339" s="37"/>
      <c r="G339" s="36" t="s">
        <v>318</v>
      </c>
      <c r="H339" s="43">
        <v>0</v>
      </c>
      <c r="I339" s="73">
        <v>0</v>
      </c>
      <c r="J339" s="43">
        <v>0</v>
      </c>
      <c r="S339" s="26"/>
      <c r="T339" s="26"/>
      <c r="U339" s="26"/>
      <c r="V339" s="26"/>
    </row>
    <row r="340" spans="2:22" ht="14.4" x14ac:dyDescent="0.55000000000000004">
      <c r="B340" s="36" t="s">
        <v>301</v>
      </c>
      <c r="C340" s="43">
        <v>0</v>
      </c>
      <c r="D340" s="73">
        <v>0</v>
      </c>
      <c r="E340" s="43">
        <v>0</v>
      </c>
      <c r="F340" s="37"/>
      <c r="G340" s="36" t="s">
        <v>312</v>
      </c>
      <c r="H340" s="43">
        <v>0</v>
      </c>
      <c r="I340" s="73">
        <v>0</v>
      </c>
      <c r="J340" s="43">
        <v>0</v>
      </c>
      <c r="S340" s="26"/>
      <c r="T340" s="26"/>
      <c r="U340" s="26"/>
      <c r="V340" s="26"/>
    </row>
    <row r="341" spans="2:22" ht="14.4" x14ac:dyDescent="0.55000000000000004">
      <c r="B341" s="36" t="s">
        <v>310</v>
      </c>
      <c r="C341" s="43">
        <v>0</v>
      </c>
      <c r="D341" s="73">
        <v>0</v>
      </c>
      <c r="E341" s="43">
        <v>0</v>
      </c>
      <c r="F341" s="37"/>
      <c r="G341" s="36" t="s">
        <v>301</v>
      </c>
      <c r="H341" s="43">
        <v>0</v>
      </c>
      <c r="I341" s="73">
        <v>0</v>
      </c>
      <c r="J341" s="43">
        <v>0</v>
      </c>
      <c r="S341" s="26"/>
      <c r="T341" s="26"/>
      <c r="U341" s="26"/>
      <c r="V341" s="26"/>
    </row>
    <row r="342" spans="2:22" ht="14.4" x14ac:dyDescent="0.55000000000000004">
      <c r="B342" s="36" t="s">
        <v>316</v>
      </c>
      <c r="C342" s="43">
        <v>0</v>
      </c>
      <c r="D342" s="73">
        <v>0</v>
      </c>
      <c r="E342" s="43">
        <v>0</v>
      </c>
      <c r="F342" s="37"/>
      <c r="G342" s="36" t="s">
        <v>313</v>
      </c>
      <c r="H342" s="43">
        <v>0</v>
      </c>
      <c r="I342" s="73">
        <v>0</v>
      </c>
      <c r="J342" s="43">
        <v>0</v>
      </c>
      <c r="S342" s="26"/>
      <c r="T342" s="26"/>
      <c r="U342" s="26"/>
      <c r="V342" s="26"/>
    </row>
    <row r="343" spans="2:22" ht="14.4" x14ac:dyDescent="0.55000000000000004">
      <c r="B343" s="36" t="s">
        <v>313</v>
      </c>
      <c r="C343" s="43">
        <v>0</v>
      </c>
      <c r="D343" s="73">
        <v>0</v>
      </c>
      <c r="E343" s="43">
        <v>0</v>
      </c>
      <c r="F343" s="37"/>
      <c r="G343" s="36" t="s">
        <v>322</v>
      </c>
      <c r="H343" s="43">
        <v>0</v>
      </c>
      <c r="I343" s="73">
        <v>0</v>
      </c>
      <c r="J343" s="43">
        <v>0</v>
      </c>
      <c r="S343" s="26"/>
      <c r="T343" s="26"/>
      <c r="U343" s="26"/>
      <c r="V343" s="26"/>
    </row>
    <row r="344" spans="2:22" ht="14.4" x14ac:dyDescent="0.55000000000000004">
      <c r="B344" s="36" t="s">
        <v>305</v>
      </c>
      <c r="C344" s="43">
        <v>0</v>
      </c>
      <c r="D344" s="73">
        <v>0</v>
      </c>
      <c r="E344" s="43">
        <v>0</v>
      </c>
      <c r="F344" s="37"/>
      <c r="G344" s="36" t="s">
        <v>314</v>
      </c>
      <c r="H344" s="43">
        <v>0</v>
      </c>
      <c r="I344" s="73">
        <v>0</v>
      </c>
      <c r="J344" s="43">
        <v>0</v>
      </c>
      <c r="S344" s="26"/>
      <c r="T344" s="26"/>
      <c r="U344" s="26"/>
      <c r="V344" s="26"/>
    </row>
    <row r="345" spans="2:22" ht="14.4" x14ac:dyDescent="0.55000000000000004">
      <c r="B345" s="36" t="s">
        <v>314</v>
      </c>
      <c r="C345" s="43">
        <v>0</v>
      </c>
      <c r="D345" s="73">
        <v>0</v>
      </c>
      <c r="E345" s="43">
        <v>0</v>
      </c>
      <c r="F345" s="37"/>
      <c r="G345" s="36" t="s">
        <v>315</v>
      </c>
      <c r="H345" s="43">
        <v>0</v>
      </c>
      <c r="I345" s="73">
        <v>0</v>
      </c>
      <c r="J345" s="43">
        <v>0</v>
      </c>
      <c r="S345" s="26"/>
      <c r="T345" s="26"/>
      <c r="U345" s="26"/>
      <c r="V345" s="26"/>
    </row>
    <row r="346" spans="2:22" ht="14.4" x14ac:dyDescent="0.55000000000000004">
      <c r="B346" s="36" t="s">
        <v>315</v>
      </c>
      <c r="C346" s="43">
        <v>0</v>
      </c>
      <c r="D346" s="73">
        <v>0</v>
      </c>
      <c r="E346" s="43">
        <v>0</v>
      </c>
      <c r="F346" s="37"/>
      <c r="G346" s="35" t="s">
        <v>323</v>
      </c>
      <c r="H346" s="42">
        <v>22</v>
      </c>
      <c r="I346" s="79">
        <v>496508.09909090906</v>
      </c>
      <c r="J346" s="42">
        <v>2154.9328181818182</v>
      </c>
      <c r="S346" s="26"/>
      <c r="T346" s="26"/>
      <c r="U346" s="26"/>
      <c r="V346" s="26"/>
    </row>
    <row r="347" spans="2:22" ht="14.4" x14ac:dyDescent="0.55000000000000004">
      <c r="B347" s="35" t="s">
        <v>323</v>
      </c>
      <c r="C347" s="42">
        <v>284</v>
      </c>
      <c r="D347" s="79">
        <v>478742.82676056318</v>
      </c>
      <c r="E347" s="42">
        <v>2093.619169014084</v>
      </c>
      <c r="F347" s="37"/>
      <c r="G347" s="36" t="s">
        <v>338</v>
      </c>
      <c r="H347" s="43">
        <v>10</v>
      </c>
      <c r="I347" s="73">
        <v>318754.78399999999</v>
      </c>
      <c r="J347" s="43">
        <v>1383.4351999999999</v>
      </c>
      <c r="S347" s="26"/>
      <c r="T347" s="26"/>
      <c r="U347" s="26"/>
      <c r="V347" s="26"/>
    </row>
    <row r="348" spans="2:22" ht="14.4" x14ac:dyDescent="0.55000000000000004">
      <c r="B348" s="36" t="s">
        <v>338</v>
      </c>
      <c r="C348" s="43">
        <v>77</v>
      </c>
      <c r="D348" s="73">
        <v>296686.46415584412</v>
      </c>
      <c r="E348" s="43">
        <v>1301.0413766233764</v>
      </c>
      <c r="F348" s="37"/>
      <c r="G348" s="36" t="s">
        <v>345</v>
      </c>
      <c r="H348" s="43">
        <v>4</v>
      </c>
      <c r="I348" s="73">
        <v>822241.7699999999</v>
      </c>
      <c r="J348" s="43">
        <v>3568.6244999999999</v>
      </c>
      <c r="S348" s="26"/>
      <c r="T348" s="26"/>
      <c r="U348" s="26"/>
      <c r="V348" s="26"/>
    </row>
    <row r="349" spans="2:22" ht="14.4" x14ac:dyDescent="0.55000000000000004">
      <c r="B349" s="36" t="s">
        <v>330</v>
      </c>
      <c r="C349" s="43">
        <v>66</v>
      </c>
      <c r="D349" s="73">
        <v>385643.62090909091</v>
      </c>
      <c r="E349" s="43">
        <v>1679.1297878787877</v>
      </c>
      <c r="F349" s="37"/>
      <c r="G349" s="36" t="s">
        <v>340</v>
      </c>
      <c r="H349" s="43">
        <v>2</v>
      </c>
      <c r="I349" s="73">
        <v>821821.45</v>
      </c>
      <c r="J349" s="43">
        <v>3567.06</v>
      </c>
      <c r="S349" s="26"/>
      <c r="T349" s="26"/>
      <c r="U349" s="26"/>
      <c r="V349" s="26"/>
    </row>
    <row r="350" spans="2:22" ht="14.4" x14ac:dyDescent="0.55000000000000004">
      <c r="B350" s="36" t="s">
        <v>335</v>
      </c>
      <c r="C350" s="43">
        <v>44</v>
      </c>
      <c r="D350" s="73">
        <v>668318.70772727276</v>
      </c>
      <c r="E350" s="43">
        <v>2929.0328181818181</v>
      </c>
      <c r="F350" s="37"/>
      <c r="G350" s="36" t="s">
        <v>330</v>
      </c>
      <c r="H350" s="43">
        <v>1</v>
      </c>
      <c r="I350" s="73">
        <v>553224.9</v>
      </c>
      <c r="J350" s="43">
        <v>2400.9859999999999</v>
      </c>
      <c r="S350" s="26"/>
      <c r="T350" s="26"/>
      <c r="U350" s="26"/>
      <c r="V350" s="26"/>
    </row>
    <row r="351" spans="2:22" ht="14.4" x14ac:dyDescent="0.55000000000000004">
      <c r="B351" s="36" t="s">
        <v>340</v>
      </c>
      <c r="C351" s="43">
        <v>30</v>
      </c>
      <c r="D351" s="73">
        <v>501508.79733333335</v>
      </c>
      <c r="E351" s="43">
        <v>2185.9253333333331</v>
      </c>
      <c r="F351" s="37"/>
      <c r="G351" s="36" t="s">
        <v>328</v>
      </c>
      <c r="H351" s="43">
        <v>1</v>
      </c>
      <c r="I351" s="73">
        <v>487789.88</v>
      </c>
      <c r="J351" s="43">
        <v>2117.29</v>
      </c>
      <c r="S351" s="26"/>
      <c r="T351" s="26"/>
      <c r="U351" s="26"/>
      <c r="V351" s="26"/>
    </row>
    <row r="352" spans="2:22" ht="14.4" x14ac:dyDescent="0.55000000000000004">
      <c r="B352" s="36" t="s">
        <v>345</v>
      </c>
      <c r="C352" s="43">
        <v>28</v>
      </c>
      <c r="D352" s="73">
        <v>790837.85857142846</v>
      </c>
      <c r="E352" s="43">
        <v>3467.7582142857141</v>
      </c>
      <c r="F352" s="37"/>
      <c r="G352" s="36" t="s">
        <v>343</v>
      </c>
      <c r="H352" s="43">
        <v>1</v>
      </c>
      <c r="I352" s="73">
        <v>852000</v>
      </c>
      <c r="J352" s="43">
        <v>3698.4779999999996</v>
      </c>
      <c r="S352" s="26"/>
      <c r="T352" s="26"/>
      <c r="U352" s="26"/>
      <c r="V352" s="26"/>
    </row>
    <row r="353" spans="2:22" ht="14.4" x14ac:dyDescent="0.55000000000000004">
      <c r="B353" s="36" t="s">
        <v>342</v>
      </c>
      <c r="C353" s="43">
        <v>8</v>
      </c>
      <c r="D353" s="73">
        <v>496620.87499999994</v>
      </c>
      <c r="E353" s="43">
        <v>2173.2894999999999</v>
      </c>
      <c r="F353" s="37"/>
      <c r="G353" s="36" t="s">
        <v>334</v>
      </c>
      <c r="H353" s="43">
        <v>1</v>
      </c>
      <c r="I353" s="73">
        <v>115833.65999999999</v>
      </c>
      <c r="J353" s="43">
        <v>502.72599999999994</v>
      </c>
      <c r="S353" s="26"/>
      <c r="T353" s="26"/>
      <c r="U353" s="26"/>
      <c r="V353" s="26"/>
    </row>
    <row r="354" spans="2:22" ht="14.4" x14ac:dyDescent="0.55000000000000004">
      <c r="B354" s="36" t="s">
        <v>346</v>
      </c>
      <c r="C354" s="43">
        <v>7</v>
      </c>
      <c r="D354" s="73">
        <v>423117.80571428576</v>
      </c>
      <c r="E354" s="43">
        <v>1824.3417142857143</v>
      </c>
      <c r="F354" s="37"/>
      <c r="G354" s="36" t="s">
        <v>331</v>
      </c>
      <c r="H354" s="43">
        <v>1</v>
      </c>
      <c r="I354" s="73">
        <v>652171.91999999993</v>
      </c>
      <c r="J354" s="43">
        <v>2830.7019999999998</v>
      </c>
      <c r="S354" s="26"/>
      <c r="T354" s="26"/>
      <c r="U354" s="26"/>
      <c r="V354" s="26"/>
    </row>
    <row r="355" spans="2:22" ht="14.4" x14ac:dyDescent="0.55000000000000004">
      <c r="B355" s="36" t="s">
        <v>343</v>
      </c>
      <c r="C355" s="43">
        <v>5</v>
      </c>
      <c r="D355" s="73">
        <v>752600</v>
      </c>
      <c r="E355" s="43">
        <v>3320.9119999999994</v>
      </c>
      <c r="F355" s="37"/>
      <c r="G355" s="36" t="s">
        <v>324</v>
      </c>
      <c r="H355" s="43">
        <v>1</v>
      </c>
      <c r="I355" s="73">
        <v>142000</v>
      </c>
      <c r="J355" s="43">
        <v>615.37</v>
      </c>
      <c r="S355" s="26"/>
      <c r="T355" s="26"/>
      <c r="U355" s="26"/>
      <c r="V355" s="26"/>
    </row>
    <row r="356" spans="2:22" ht="14.4" x14ac:dyDescent="0.55000000000000004">
      <c r="B356" s="36" t="s">
        <v>339</v>
      </c>
      <c r="C356" s="43">
        <v>3</v>
      </c>
      <c r="D356" s="73">
        <v>679115</v>
      </c>
      <c r="E356" s="43">
        <v>2989.8226666666669</v>
      </c>
      <c r="F356" s="37"/>
      <c r="G356" s="36" t="s">
        <v>326</v>
      </c>
      <c r="H356" s="43">
        <v>0</v>
      </c>
      <c r="I356" s="73">
        <v>0</v>
      </c>
      <c r="J356" s="43">
        <v>0</v>
      </c>
      <c r="S356" s="26"/>
      <c r="T356" s="26"/>
      <c r="U356" s="26"/>
      <c r="V356" s="26"/>
    </row>
    <row r="357" spans="2:22" ht="14.4" x14ac:dyDescent="0.55000000000000004">
      <c r="B357" s="36" t="s">
        <v>328</v>
      </c>
      <c r="C357" s="43">
        <v>3</v>
      </c>
      <c r="D357" s="73">
        <v>487789.88000000006</v>
      </c>
      <c r="E357" s="43">
        <v>2123.5479999999998</v>
      </c>
      <c r="F357" s="37"/>
      <c r="G357" s="36" t="s">
        <v>344</v>
      </c>
      <c r="H357" s="43">
        <v>0</v>
      </c>
      <c r="I357" s="73">
        <v>0</v>
      </c>
      <c r="J357" s="43">
        <v>0</v>
      </c>
      <c r="S357" s="26"/>
      <c r="T357" s="26"/>
      <c r="U357" s="26"/>
      <c r="V357" s="26"/>
    </row>
    <row r="358" spans="2:22" ht="14.4" x14ac:dyDescent="0.55000000000000004">
      <c r="B358" s="36" t="s">
        <v>326</v>
      </c>
      <c r="C358" s="43">
        <v>3</v>
      </c>
      <c r="D358" s="73">
        <v>721833.33333333337</v>
      </c>
      <c r="E358" s="43">
        <v>3136.5679999999998</v>
      </c>
      <c r="F358" s="37"/>
      <c r="G358" s="36" t="s">
        <v>342</v>
      </c>
      <c r="H358" s="43">
        <v>0</v>
      </c>
      <c r="I358" s="73">
        <v>0</v>
      </c>
      <c r="J358" s="43">
        <v>0</v>
      </c>
      <c r="S358" s="26"/>
      <c r="T358" s="26"/>
      <c r="U358" s="26"/>
      <c r="V358" s="26"/>
    </row>
    <row r="359" spans="2:22" ht="14.4" x14ac:dyDescent="0.55000000000000004">
      <c r="B359" s="36" t="s">
        <v>327</v>
      </c>
      <c r="C359" s="43">
        <v>3</v>
      </c>
      <c r="D359" s="73">
        <v>501918.91999999993</v>
      </c>
      <c r="E359" s="43">
        <v>2169.9706666666666</v>
      </c>
      <c r="F359" s="37"/>
      <c r="G359" s="36" t="s">
        <v>325</v>
      </c>
      <c r="H359" s="43">
        <v>0</v>
      </c>
      <c r="I359" s="73">
        <v>0</v>
      </c>
      <c r="J359" s="43">
        <v>0</v>
      </c>
      <c r="S359" s="26"/>
      <c r="T359" s="26"/>
      <c r="U359" s="26"/>
      <c r="V359" s="26"/>
    </row>
    <row r="360" spans="2:22" ht="14.4" x14ac:dyDescent="0.55000000000000004">
      <c r="B360" s="36" t="s">
        <v>324</v>
      </c>
      <c r="C360" s="43">
        <v>3</v>
      </c>
      <c r="D360" s="73">
        <v>691066.66666666663</v>
      </c>
      <c r="E360" s="43">
        <v>3024.6999999999994</v>
      </c>
      <c r="F360" s="37"/>
      <c r="G360" s="36" t="s">
        <v>346</v>
      </c>
      <c r="H360" s="43">
        <v>0</v>
      </c>
      <c r="I360" s="73">
        <v>0</v>
      </c>
      <c r="J360" s="43">
        <v>0</v>
      </c>
      <c r="S360" s="26"/>
      <c r="T360" s="26"/>
      <c r="U360" s="26"/>
      <c r="V360" s="26"/>
    </row>
    <row r="361" spans="2:22" ht="14.4" x14ac:dyDescent="0.55000000000000004">
      <c r="B361" s="36" t="s">
        <v>334</v>
      </c>
      <c r="C361" s="43">
        <v>2</v>
      </c>
      <c r="D361" s="73">
        <v>115833.65999999999</v>
      </c>
      <c r="E361" s="43">
        <v>503.76899999999995</v>
      </c>
      <c r="F361" s="37"/>
      <c r="G361" s="36" t="s">
        <v>347</v>
      </c>
      <c r="H361" s="43">
        <v>0</v>
      </c>
      <c r="I361" s="73">
        <v>0</v>
      </c>
      <c r="J361" s="43">
        <v>0</v>
      </c>
      <c r="S361" s="26"/>
      <c r="T361" s="26"/>
      <c r="U361" s="26"/>
      <c r="V361" s="26"/>
    </row>
    <row r="362" spans="2:22" ht="14.4" x14ac:dyDescent="0.55000000000000004">
      <c r="B362" s="36" t="s">
        <v>333</v>
      </c>
      <c r="C362" s="43">
        <v>1</v>
      </c>
      <c r="D362" s="73">
        <v>244076.69999999998</v>
      </c>
      <c r="E362" s="43">
        <v>1099.3219999999999</v>
      </c>
      <c r="F362" s="37"/>
      <c r="G362" s="36" t="s">
        <v>341</v>
      </c>
      <c r="H362" s="43">
        <v>0</v>
      </c>
      <c r="I362" s="73">
        <v>0</v>
      </c>
      <c r="J362" s="43">
        <v>0</v>
      </c>
      <c r="S362" s="26"/>
      <c r="T362" s="26"/>
      <c r="U362" s="26"/>
      <c r="V362" s="26"/>
    </row>
    <row r="363" spans="2:22" ht="14.4" x14ac:dyDescent="0.55000000000000004">
      <c r="B363" s="36" t="s">
        <v>331</v>
      </c>
      <c r="C363" s="43">
        <v>1</v>
      </c>
      <c r="D363" s="73">
        <v>652171.91999999993</v>
      </c>
      <c r="E363" s="43">
        <v>2830.7019999999998</v>
      </c>
      <c r="F363" s="37"/>
      <c r="G363" s="36" t="s">
        <v>336</v>
      </c>
      <c r="H363" s="43">
        <v>0</v>
      </c>
      <c r="I363" s="73">
        <v>0</v>
      </c>
      <c r="J363" s="43">
        <v>0</v>
      </c>
      <c r="S363" s="26"/>
      <c r="T363" s="26"/>
      <c r="U363" s="26"/>
      <c r="V363" s="26"/>
    </row>
    <row r="364" spans="2:22" ht="14.4" x14ac:dyDescent="0.55000000000000004">
      <c r="B364" s="36" t="s">
        <v>325</v>
      </c>
      <c r="C364" s="43">
        <v>0</v>
      </c>
      <c r="D364" s="73">
        <v>0</v>
      </c>
      <c r="E364" s="43">
        <v>0</v>
      </c>
      <c r="F364" s="37"/>
      <c r="G364" s="36" t="s">
        <v>327</v>
      </c>
      <c r="H364" s="43">
        <v>0</v>
      </c>
      <c r="I364" s="73">
        <v>0</v>
      </c>
      <c r="J364" s="43">
        <v>0</v>
      </c>
      <c r="S364" s="26"/>
      <c r="T364" s="26"/>
      <c r="U364" s="26"/>
      <c r="V364" s="26"/>
    </row>
    <row r="365" spans="2:22" ht="14.4" x14ac:dyDescent="0.55000000000000004">
      <c r="B365" s="36" t="s">
        <v>329</v>
      </c>
      <c r="C365" s="43">
        <v>0</v>
      </c>
      <c r="D365" s="73">
        <v>0</v>
      </c>
      <c r="E365" s="43">
        <v>0</v>
      </c>
      <c r="F365" s="37"/>
      <c r="G365" s="36" t="s">
        <v>337</v>
      </c>
      <c r="H365" s="43">
        <v>0</v>
      </c>
      <c r="I365" s="73">
        <v>0</v>
      </c>
      <c r="J365" s="43">
        <v>0</v>
      </c>
      <c r="S365" s="26"/>
      <c r="T365" s="26"/>
      <c r="U365" s="26"/>
      <c r="V365" s="26"/>
    </row>
    <row r="366" spans="2:22" ht="14.4" x14ac:dyDescent="0.55000000000000004">
      <c r="B366" s="36" t="s">
        <v>344</v>
      </c>
      <c r="C366" s="43">
        <v>0</v>
      </c>
      <c r="D366" s="73">
        <v>0</v>
      </c>
      <c r="E366" s="43">
        <v>0</v>
      </c>
      <c r="F366" s="37"/>
      <c r="G366" s="36" t="s">
        <v>332</v>
      </c>
      <c r="H366" s="43">
        <v>0</v>
      </c>
      <c r="I366" s="73">
        <v>0</v>
      </c>
      <c r="J366" s="43">
        <v>0</v>
      </c>
      <c r="S366" s="26"/>
      <c r="T366" s="26"/>
      <c r="U366" s="26"/>
      <c r="V366" s="26"/>
    </row>
    <row r="367" spans="2:22" ht="14.4" x14ac:dyDescent="0.55000000000000004">
      <c r="B367" s="36" t="s">
        <v>332</v>
      </c>
      <c r="C367" s="43">
        <v>0</v>
      </c>
      <c r="D367" s="73">
        <v>0</v>
      </c>
      <c r="E367" s="43">
        <v>0</v>
      </c>
      <c r="F367" s="37"/>
      <c r="G367" s="36" t="s">
        <v>329</v>
      </c>
      <c r="H367" s="43">
        <v>0</v>
      </c>
      <c r="I367" s="73">
        <v>0</v>
      </c>
      <c r="J367" s="43">
        <v>0</v>
      </c>
      <c r="S367" s="26"/>
      <c r="T367" s="26"/>
      <c r="U367" s="26"/>
      <c r="V367" s="26"/>
    </row>
    <row r="368" spans="2:22" ht="14.4" x14ac:dyDescent="0.55000000000000004">
      <c r="B368" s="36" t="s">
        <v>341</v>
      </c>
      <c r="C368" s="43">
        <v>0</v>
      </c>
      <c r="D368" s="73">
        <v>0</v>
      </c>
      <c r="E368" s="43">
        <v>0</v>
      </c>
      <c r="F368" s="37"/>
      <c r="G368" s="36" t="s">
        <v>333</v>
      </c>
      <c r="H368" s="43">
        <v>0</v>
      </c>
      <c r="I368" s="73">
        <v>0</v>
      </c>
      <c r="J368" s="43">
        <v>0</v>
      </c>
      <c r="S368" s="26"/>
      <c r="T368" s="26"/>
      <c r="U368" s="26"/>
      <c r="V368" s="26"/>
    </row>
    <row r="369" spans="2:22" ht="14.4" x14ac:dyDescent="0.55000000000000004">
      <c r="B369" s="36" t="s">
        <v>347</v>
      </c>
      <c r="C369" s="43">
        <v>0</v>
      </c>
      <c r="D369" s="73">
        <v>0</v>
      </c>
      <c r="E369" s="43">
        <v>0</v>
      </c>
      <c r="F369" s="37"/>
      <c r="G369" s="36" t="s">
        <v>339</v>
      </c>
      <c r="H369" s="43">
        <v>0</v>
      </c>
      <c r="I369" s="73">
        <v>0</v>
      </c>
      <c r="J369" s="43">
        <v>0</v>
      </c>
      <c r="S369" s="26"/>
      <c r="T369" s="26"/>
      <c r="U369" s="26"/>
      <c r="V369" s="26"/>
    </row>
    <row r="370" spans="2:22" ht="14.4" x14ac:dyDescent="0.55000000000000004">
      <c r="B370" s="36" t="s">
        <v>336</v>
      </c>
      <c r="C370" s="43">
        <v>0</v>
      </c>
      <c r="D370" s="73">
        <v>0</v>
      </c>
      <c r="E370" s="43">
        <v>0</v>
      </c>
      <c r="F370" s="37"/>
      <c r="G370" s="36" t="s">
        <v>335</v>
      </c>
      <c r="H370" s="43">
        <v>0</v>
      </c>
      <c r="I370" s="73">
        <v>0</v>
      </c>
      <c r="J370" s="43">
        <v>0</v>
      </c>
      <c r="S370" s="26"/>
      <c r="T370" s="26"/>
      <c r="U370" s="26"/>
      <c r="V370" s="26"/>
    </row>
    <row r="371" spans="2:22" ht="14.4" x14ac:dyDescent="0.55000000000000004">
      <c r="B371" s="36" t="s">
        <v>337</v>
      </c>
      <c r="C371" s="43">
        <v>0</v>
      </c>
      <c r="D371" s="73">
        <v>0</v>
      </c>
      <c r="E371" s="43">
        <v>0</v>
      </c>
      <c r="F371" s="37"/>
      <c r="G371" s="35" t="s">
        <v>348</v>
      </c>
      <c r="H371" s="42">
        <v>3</v>
      </c>
      <c r="I371" s="79">
        <v>233963.46</v>
      </c>
      <c r="J371" s="42">
        <v>1015.1866666666666</v>
      </c>
      <c r="S371" s="26"/>
      <c r="T371" s="26"/>
      <c r="U371" s="26"/>
      <c r="V371" s="26"/>
    </row>
    <row r="372" spans="2:22" ht="14.4" x14ac:dyDescent="0.55000000000000004">
      <c r="B372" s="35" t="s">
        <v>348</v>
      </c>
      <c r="C372" s="42">
        <v>23</v>
      </c>
      <c r="D372" s="79">
        <v>233901.08521739126</v>
      </c>
      <c r="E372" s="42">
        <v>1021.7794782608696</v>
      </c>
      <c r="F372" s="37"/>
      <c r="G372" s="36" t="s">
        <v>348</v>
      </c>
      <c r="H372" s="43">
        <v>3</v>
      </c>
      <c r="I372" s="73">
        <v>233963.46</v>
      </c>
      <c r="J372" s="43">
        <v>1015.1866666666666</v>
      </c>
      <c r="S372" s="26"/>
      <c r="T372" s="26"/>
      <c r="U372" s="26"/>
      <c r="V372" s="26"/>
    </row>
    <row r="373" spans="2:22" ht="14.4" x14ac:dyDescent="0.55000000000000004">
      <c r="B373" s="36" t="s">
        <v>348</v>
      </c>
      <c r="C373" s="43">
        <v>23</v>
      </c>
      <c r="D373" s="73">
        <v>233901.08521739126</v>
      </c>
      <c r="E373" s="43">
        <v>1021.7794782608696</v>
      </c>
      <c r="F373" s="37"/>
      <c r="G373" s="35" t="s">
        <v>349</v>
      </c>
      <c r="H373" s="42">
        <v>141</v>
      </c>
      <c r="I373" s="79">
        <v>522933.54056737601</v>
      </c>
      <c r="J373" s="42">
        <v>2269.5384113475175</v>
      </c>
      <c r="S373" s="26"/>
      <c r="T373" s="26"/>
      <c r="U373" s="26"/>
      <c r="V373" s="26"/>
    </row>
    <row r="374" spans="2:22" ht="14.4" x14ac:dyDescent="0.55000000000000004">
      <c r="B374" s="35" t="s">
        <v>349</v>
      </c>
      <c r="C374" s="42">
        <v>813</v>
      </c>
      <c r="D374" s="79">
        <v>524706.71407134063</v>
      </c>
      <c r="E374" s="42">
        <v>2296.0539458794583</v>
      </c>
      <c r="F374" s="37"/>
      <c r="G374" s="36" t="s">
        <v>354</v>
      </c>
      <c r="H374" s="43">
        <v>31</v>
      </c>
      <c r="I374" s="73">
        <v>427094.63677419355</v>
      </c>
      <c r="J374" s="43">
        <v>1853.5792258064516</v>
      </c>
      <c r="S374" s="26"/>
      <c r="T374" s="26"/>
      <c r="U374" s="26"/>
      <c r="V374" s="26"/>
    </row>
    <row r="375" spans="2:22" ht="14.4" x14ac:dyDescent="0.55000000000000004">
      <c r="B375" s="36" t="s">
        <v>357</v>
      </c>
      <c r="C375" s="43">
        <v>154</v>
      </c>
      <c r="D375" s="73">
        <v>828713.60389610392</v>
      </c>
      <c r="E375" s="43">
        <v>3629.3679999999995</v>
      </c>
      <c r="F375" s="37"/>
      <c r="G375" s="36" t="s">
        <v>357</v>
      </c>
      <c r="H375" s="43">
        <v>28</v>
      </c>
      <c r="I375" s="73">
        <v>1017732.8657142856</v>
      </c>
      <c r="J375" s="43">
        <v>4416.9560000000001</v>
      </c>
      <c r="S375" s="26"/>
      <c r="T375" s="26"/>
      <c r="U375" s="26"/>
      <c r="V375" s="26"/>
    </row>
    <row r="376" spans="2:22" ht="14.4" x14ac:dyDescent="0.55000000000000004">
      <c r="B376" s="36" t="s">
        <v>354</v>
      </c>
      <c r="C376" s="43">
        <v>138</v>
      </c>
      <c r="D376" s="73">
        <v>423357.50202898553</v>
      </c>
      <c r="E376" s="43">
        <v>1850.9777536231882</v>
      </c>
      <c r="F376" s="37"/>
      <c r="G376" s="36" t="s">
        <v>362</v>
      </c>
      <c r="H376" s="43">
        <v>17</v>
      </c>
      <c r="I376" s="73">
        <v>107669.41176470589</v>
      </c>
      <c r="J376" s="43">
        <v>467.26399999999995</v>
      </c>
      <c r="S376" s="26"/>
      <c r="T376" s="26"/>
      <c r="U376" s="26"/>
      <c r="V376" s="26"/>
    </row>
    <row r="377" spans="2:22" ht="14.4" x14ac:dyDescent="0.55000000000000004">
      <c r="B377" s="36" t="s">
        <v>362</v>
      </c>
      <c r="C377" s="43">
        <v>92</v>
      </c>
      <c r="D377" s="73">
        <v>364574.98130434786</v>
      </c>
      <c r="E377" s="43">
        <v>1599.7078478260867</v>
      </c>
      <c r="F377" s="37"/>
      <c r="G377" s="36" t="s">
        <v>366</v>
      </c>
      <c r="H377" s="43">
        <v>11</v>
      </c>
      <c r="I377" s="73">
        <v>379282</v>
      </c>
      <c r="J377" s="43">
        <v>1646.0436363636363</v>
      </c>
      <c r="S377" s="26"/>
      <c r="T377" s="26"/>
      <c r="U377" s="26"/>
      <c r="V377" s="26"/>
    </row>
    <row r="378" spans="2:22" ht="14.4" x14ac:dyDescent="0.55000000000000004">
      <c r="B378" s="36" t="s">
        <v>377</v>
      </c>
      <c r="C378" s="43">
        <v>61</v>
      </c>
      <c r="D378" s="73">
        <v>181666.8619672131</v>
      </c>
      <c r="E378" s="43">
        <v>792.47367213114751</v>
      </c>
      <c r="F378" s="37"/>
      <c r="G378" s="36" t="s">
        <v>353</v>
      </c>
      <c r="H378" s="43">
        <v>9</v>
      </c>
      <c r="I378" s="73">
        <v>705803.11111111112</v>
      </c>
      <c r="J378" s="43">
        <v>3063.1751111111107</v>
      </c>
      <c r="S378" s="26"/>
      <c r="T378" s="26"/>
      <c r="U378" s="26"/>
      <c r="V378" s="26"/>
    </row>
    <row r="379" spans="2:22" ht="14.4" x14ac:dyDescent="0.55000000000000004">
      <c r="B379" s="36" t="s">
        <v>353</v>
      </c>
      <c r="C379" s="43">
        <v>56</v>
      </c>
      <c r="D379" s="73">
        <v>710367.57714285713</v>
      </c>
      <c r="E379" s="43">
        <v>3107.4343571428567</v>
      </c>
      <c r="F379" s="37"/>
      <c r="G379" s="36" t="s">
        <v>377</v>
      </c>
      <c r="H379" s="43">
        <v>7</v>
      </c>
      <c r="I379" s="73">
        <v>200220</v>
      </c>
      <c r="J379" s="43">
        <v>868.96799999999996</v>
      </c>
      <c r="S379" s="26"/>
      <c r="T379" s="26"/>
      <c r="U379" s="26"/>
      <c r="V379" s="26"/>
    </row>
    <row r="380" spans="2:22" ht="14.4" x14ac:dyDescent="0.55000000000000004">
      <c r="B380" s="36" t="s">
        <v>366</v>
      </c>
      <c r="C380" s="43">
        <v>45</v>
      </c>
      <c r="D380" s="73">
        <v>431279.74711111124</v>
      </c>
      <c r="E380" s="43">
        <v>1877.3924888888889</v>
      </c>
      <c r="F380" s="37"/>
      <c r="G380" s="36" t="s">
        <v>361</v>
      </c>
      <c r="H380" s="43">
        <v>7</v>
      </c>
      <c r="I380" s="73">
        <v>511578.93714285706</v>
      </c>
      <c r="J380" s="43">
        <v>2220.3979999999997</v>
      </c>
      <c r="S380" s="26"/>
      <c r="T380" s="26"/>
      <c r="U380" s="26"/>
      <c r="V380" s="26"/>
    </row>
    <row r="381" spans="2:22" ht="14.4" x14ac:dyDescent="0.55000000000000004">
      <c r="B381" s="36" t="s">
        <v>361</v>
      </c>
      <c r="C381" s="43">
        <v>44</v>
      </c>
      <c r="D381" s="73">
        <v>513885.84318181814</v>
      </c>
      <c r="E381" s="43">
        <v>2245.2871363636364</v>
      </c>
      <c r="F381" s="37"/>
      <c r="G381" s="36" t="s">
        <v>351</v>
      </c>
      <c r="H381" s="43">
        <v>5</v>
      </c>
      <c r="I381" s="73">
        <v>423302</v>
      </c>
      <c r="J381" s="43">
        <v>1836.9315999999999</v>
      </c>
      <c r="S381" s="26"/>
      <c r="T381" s="26"/>
      <c r="U381" s="26"/>
      <c r="V381" s="26"/>
    </row>
    <row r="382" spans="2:22" ht="14.4" x14ac:dyDescent="0.55000000000000004">
      <c r="B382" s="36" t="s">
        <v>363</v>
      </c>
      <c r="C382" s="43">
        <v>32</v>
      </c>
      <c r="D382" s="73">
        <v>485247.40874999994</v>
      </c>
      <c r="E382" s="43">
        <v>2152.5050000000001</v>
      </c>
      <c r="F382" s="37"/>
      <c r="G382" s="36" t="s">
        <v>376</v>
      </c>
      <c r="H382" s="43">
        <v>5</v>
      </c>
      <c r="I382" s="73">
        <v>454400</v>
      </c>
      <c r="J382" s="43">
        <v>1972.1043999999997</v>
      </c>
      <c r="S382" s="26"/>
      <c r="T382" s="26"/>
      <c r="U382" s="26"/>
      <c r="V382" s="26"/>
    </row>
    <row r="383" spans="2:22" ht="14.4" x14ac:dyDescent="0.55000000000000004">
      <c r="B383" s="36" t="s">
        <v>376</v>
      </c>
      <c r="C383" s="43">
        <v>29</v>
      </c>
      <c r="D383" s="73">
        <v>541771.52275862067</v>
      </c>
      <c r="E383" s="43">
        <v>2372.7811034482761</v>
      </c>
      <c r="F383" s="37"/>
      <c r="G383" s="36" t="s">
        <v>356</v>
      </c>
      <c r="H383" s="43">
        <v>3</v>
      </c>
      <c r="I383" s="73">
        <v>273763.21999999997</v>
      </c>
      <c r="J383" s="43">
        <v>1188.3246666666666</v>
      </c>
      <c r="S383" s="26"/>
      <c r="T383" s="26"/>
      <c r="U383" s="26"/>
      <c r="V383" s="26"/>
    </row>
    <row r="384" spans="2:22" ht="14.4" x14ac:dyDescent="0.55000000000000004">
      <c r="B384" s="36" t="s">
        <v>351</v>
      </c>
      <c r="C384" s="43">
        <v>23</v>
      </c>
      <c r="D384" s="73">
        <v>534969.13652173919</v>
      </c>
      <c r="E384" s="43">
        <v>2340.3976521739128</v>
      </c>
      <c r="F384" s="37"/>
      <c r="G384" s="36" t="s">
        <v>360</v>
      </c>
      <c r="H384" s="43">
        <v>3</v>
      </c>
      <c r="I384" s="73">
        <v>612933.53333333333</v>
      </c>
      <c r="J384" s="43">
        <v>2660.3453333333332</v>
      </c>
      <c r="S384" s="26"/>
      <c r="T384" s="26"/>
      <c r="U384" s="26"/>
      <c r="V384" s="26"/>
    </row>
    <row r="385" spans="2:22" ht="14.4" x14ac:dyDescent="0.55000000000000004">
      <c r="B385" s="36" t="s">
        <v>360</v>
      </c>
      <c r="C385" s="43">
        <v>21</v>
      </c>
      <c r="D385" s="73">
        <v>604676.49999999977</v>
      </c>
      <c r="E385" s="43">
        <v>2641.6594285714286</v>
      </c>
      <c r="F385" s="37"/>
      <c r="G385" s="36" t="s">
        <v>350</v>
      </c>
      <c r="H385" s="43">
        <v>3</v>
      </c>
      <c r="I385" s="73">
        <v>664215.8866666666</v>
      </c>
      <c r="J385" s="43">
        <v>2882.8519999999994</v>
      </c>
      <c r="S385" s="26"/>
      <c r="T385" s="26"/>
      <c r="U385" s="26"/>
      <c r="V385" s="26"/>
    </row>
    <row r="386" spans="2:22" ht="14.4" x14ac:dyDescent="0.55000000000000004">
      <c r="B386" s="36" t="s">
        <v>350</v>
      </c>
      <c r="C386" s="43">
        <v>19</v>
      </c>
      <c r="D386" s="73">
        <v>683053.7989473684</v>
      </c>
      <c r="E386" s="43">
        <v>2986.1475789473684</v>
      </c>
      <c r="F386" s="37"/>
      <c r="G386" s="36" t="s">
        <v>359</v>
      </c>
      <c r="H386" s="43">
        <v>2</v>
      </c>
      <c r="I386" s="73">
        <v>373586.38</v>
      </c>
      <c r="J386" s="43">
        <v>1621.8649999999998</v>
      </c>
      <c r="S386" s="26"/>
      <c r="T386" s="26"/>
      <c r="U386" s="26"/>
      <c r="V386" s="26"/>
    </row>
    <row r="387" spans="2:22" ht="14.4" x14ac:dyDescent="0.55000000000000004">
      <c r="B387" s="36" t="s">
        <v>356</v>
      </c>
      <c r="C387" s="43">
        <v>19</v>
      </c>
      <c r="D387" s="73">
        <v>272730.00105263153</v>
      </c>
      <c r="E387" s="43">
        <v>1191.7739999999997</v>
      </c>
      <c r="F387" s="37"/>
      <c r="G387" s="36" t="s">
        <v>369</v>
      </c>
      <c r="H387" s="43">
        <v>2</v>
      </c>
      <c r="I387" s="73">
        <v>423914.01999999996</v>
      </c>
      <c r="J387" s="43">
        <v>1839.8519999999999</v>
      </c>
      <c r="S387" s="26"/>
      <c r="T387" s="26"/>
      <c r="U387" s="26"/>
      <c r="V387" s="26"/>
    </row>
    <row r="388" spans="2:22" ht="14.4" x14ac:dyDescent="0.55000000000000004">
      <c r="B388" s="36" t="s">
        <v>370</v>
      </c>
      <c r="C388" s="43">
        <v>12</v>
      </c>
      <c r="D388" s="73">
        <v>567238.98</v>
      </c>
      <c r="E388" s="43">
        <v>2471.0364999999997</v>
      </c>
      <c r="F388" s="37"/>
      <c r="G388" s="36" t="s">
        <v>374</v>
      </c>
      <c r="H388" s="43">
        <v>1</v>
      </c>
      <c r="I388" s="73">
        <v>476117.48</v>
      </c>
      <c r="J388" s="43">
        <v>2067.2259999999997</v>
      </c>
      <c r="S388" s="26"/>
      <c r="T388" s="26"/>
      <c r="U388" s="26"/>
      <c r="V388" s="26"/>
    </row>
    <row r="389" spans="2:22" ht="14.4" x14ac:dyDescent="0.55000000000000004">
      <c r="B389" s="36" t="s">
        <v>359</v>
      </c>
      <c r="C389" s="43">
        <v>11</v>
      </c>
      <c r="D389" s="73">
        <v>373592.08181818185</v>
      </c>
      <c r="E389" s="43">
        <v>1631.2745454545452</v>
      </c>
      <c r="F389" s="37"/>
      <c r="G389" s="36" t="s">
        <v>371</v>
      </c>
      <c r="H389" s="43">
        <v>1</v>
      </c>
      <c r="I389" s="73">
        <v>639000</v>
      </c>
      <c r="J389" s="43">
        <v>2772.2939999999999</v>
      </c>
      <c r="S389" s="26"/>
      <c r="T389" s="26"/>
      <c r="U389" s="26"/>
      <c r="V389" s="26"/>
    </row>
    <row r="390" spans="2:22" ht="14.4" x14ac:dyDescent="0.55000000000000004">
      <c r="B390" s="36" t="s">
        <v>371</v>
      </c>
      <c r="C390" s="43">
        <v>10</v>
      </c>
      <c r="D390" s="73">
        <v>485498</v>
      </c>
      <c r="E390" s="43">
        <v>2115.6348000000003</v>
      </c>
      <c r="F390" s="37"/>
      <c r="G390" s="36" t="s">
        <v>364</v>
      </c>
      <c r="H390" s="43">
        <v>1</v>
      </c>
      <c r="I390" s="73">
        <v>763443.12</v>
      </c>
      <c r="J390" s="43">
        <v>3312.5679999999998</v>
      </c>
      <c r="S390" s="26"/>
      <c r="T390" s="26"/>
      <c r="U390" s="26"/>
      <c r="V390" s="26"/>
    </row>
    <row r="391" spans="2:22" ht="14.4" x14ac:dyDescent="0.55000000000000004">
      <c r="B391" s="36" t="s">
        <v>374</v>
      </c>
      <c r="C391" s="43">
        <v>9</v>
      </c>
      <c r="D391" s="73">
        <v>489618.78666666668</v>
      </c>
      <c r="E391" s="43">
        <v>2142.3291111111112</v>
      </c>
      <c r="F391" s="37"/>
      <c r="G391" s="36" t="s">
        <v>365</v>
      </c>
      <c r="H391" s="43">
        <v>1</v>
      </c>
      <c r="I391" s="73">
        <v>332228.88</v>
      </c>
      <c r="J391" s="43">
        <v>1441.4259999999999</v>
      </c>
      <c r="S391" s="26"/>
      <c r="T391" s="26"/>
      <c r="U391" s="26"/>
      <c r="V391" s="26"/>
    </row>
    <row r="392" spans="2:22" ht="14.4" x14ac:dyDescent="0.55000000000000004">
      <c r="B392" s="36" t="s">
        <v>368</v>
      </c>
      <c r="C392" s="43">
        <v>7</v>
      </c>
      <c r="D392" s="73">
        <v>447807.14285714284</v>
      </c>
      <c r="E392" s="43">
        <v>1952.8351428571427</v>
      </c>
      <c r="F392" s="37"/>
      <c r="G392" s="36" t="s">
        <v>373</v>
      </c>
      <c r="H392" s="43">
        <v>1</v>
      </c>
      <c r="I392" s="73">
        <v>305558.44</v>
      </c>
      <c r="J392" s="43">
        <v>1326.6959999999999</v>
      </c>
      <c r="S392" s="26"/>
      <c r="T392" s="26"/>
      <c r="U392" s="26"/>
      <c r="V392" s="26"/>
    </row>
    <row r="393" spans="2:22" ht="14.4" x14ac:dyDescent="0.55000000000000004">
      <c r="B393" s="36" t="s">
        <v>364</v>
      </c>
      <c r="C393" s="43">
        <v>6</v>
      </c>
      <c r="D393" s="73">
        <v>750914.44000000006</v>
      </c>
      <c r="E393" s="43">
        <v>3273.35</v>
      </c>
      <c r="F393" s="37"/>
      <c r="G393" s="36" t="s">
        <v>352</v>
      </c>
      <c r="H393" s="43">
        <v>1</v>
      </c>
      <c r="I393" s="73">
        <v>596759.26</v>
      </c>
      <c r="J393" s="43">
        <v>2590.8119999999999</v>
      </c>
      <c r="S393" s="26"/>
      <c r="T393" s="26"/>
      <c r="U393" s="26"/>
      <c r="V393" s="26"/>
    </row>
    <row r="394" spans="2:22" ht="14.4" x14ac:dyDescent="0.55000000000000004">
      <c r="B394" s="36" t="s">
        <v>355</v>
      </c>
      <c r="C394" s="43">
        <v>5</v>
      </c>
      <c r="D394" s="73">
        <v>545280</v>
      </c>
      <c r="E394" s="43">
        <v>2379.6791999999996</v>
      </c>
      <c r="F394" s="37"/>
      <c r="G394" s="36" t="s">
        <v>368</v>
      </c>
      <c r="H394" s="43">
        <v>1</v>
      </c>
      <c r="I394" s="73">
        <v>501970</v>
      </c>
      <c r="J394" s="43">
        <v>2177.7839999999997</v>
      </c>
      <c r="S394" s="26"/>
      <c r="T394" s="26"/>
      <c r="U394" s="26"/>
      <c r="V394" s="26"/>
    </row>
    <row r="395" spans="2:22" ht="14.4" x14ac:dyDescent="0.55000000000000004">
      <c r="B395" s="36" t="s">
        <v>369</v>
      </c>
      <c r="C395" s="43">
        <v>5</v>
      </c>
      <c r="D395" s="73">
        <v>567165.60800000001</v>
      </c>
      <c r="E395" s="43">
        <v>2461.4643999999998</v>
      </c>
      <c r="F395" s="37"/>
      <c r="G395" s="36" t="s">
        <v>370</v>
      </c>
      <c r="H395" s="43">
        <v>1</v>
      </c>
      <c r="I395" s="73">
        <v>408546.77999999997</v>
      </c>
      <c r="J395" s="43">
        <v>1773.1</v>
      </c>
      <c r="S395" s="26"/>
      <c r="T395" s="26"/>
      <c r="U395" s="26"/>
      <c r="V395" s="26"/>
    </row>
    <row r="396" spans="2:22" ht="14.4" x14ac:dyDescent="0.55000000000000004">
      <c r="B396" s="36" t="s">
        <v>373</v>
      </c>
      <c r="C396" s="43">
        <v>4</v>
      </c>
      <c r="D396" s="73">
        <v>305558.33</v>
      </c>
      <c r="E396" s="43">
        <v>1322.0434999999998</v>
      </c>
      <c r="F396" s="37"/>
      <c r="G396" s="36" t="s">
        <v>375</v>
      </c>
      <c r="H396" s="43">
        <v>0</v>
      </c>
      <c r="I396" s="73">
        <v>0</v>
      </c>
      <c r="J396" s="43">
        <v>0</v>
      </c>
      <c r="S396" s="26"/>
      <c r="T396" s="26"/>
      <c r="U396" s="26"/>
      <c r="V396" s="26"/>
    </row>
    <row r="397" spans="2:22" ht="14.4" x14ac:dyDescent="0.55000000000000004">
      <c r="B397" s="36" t="s">
        <v>352</v>
      </c>
      <c r="C397" s="43">
        <v>3</v>
      </c>
      <c r="D397" s="73">
        <v>596759.17333333334</v>
      </c>
      <c r="E397" s="43">
        <v>2576.1506666666664</v>
      </c>
      <c r="F397" s="37"/>
      <c r="G397" s="36" t="s">
        <v>372</v>
      </c>
      <c r="H397" s="43">
        <v>0</v>
      </c>
      <c r="I397" s="73">
        <v>0</v>
      </c>
      <c r="J397" s="43">
        <v>0</v>
      </c>
      <c r="S397" s="26"/>
      <c r="T397" s="26"/>
      <c r="U397" s="26"/>
      <c r="V397" s="26"/>
    </row>
    <row r="398" spans="2:22" ht="14.4" x14ac:dyDescent="0.55000000000000004">
      <c r="B398" s="36" t="s">
        <v>375</v>
      </c>
      <c r="C398" s="43">
        <v>2</v>
      </c>
      <c r="D398" s="73">
        <v>503795.41</v>
      </c>
      <c r="E398" s="43">
        <v>2260.181</v>
      </c>
      <c r="F398" s="37"/>
      <c r="G398" s="36" t="s">
        <v>355</v>
      </c>
      <c r="H398" s="43">
        <v>0</v>
      </c>
      <c r="I398" s="73">
        <v>0</v>
      </c>
      <c r="J398" s="43">
        <v>0</v>
      </c>
      <c r="S398" s="26"/>
      <c r="T398" s="26"/>
      <c r="U398" s="26"/>
      <c r="V398" s="26"/>
    </row>
    <row r="399" spans="2:22" ht="14.4" x14ac:dyDescent="0.55000000000000004">
      <c r="B399" s="36" t="s">
        <v>372</v>
      </c>
      <c r="C399" s="43">
        <v>2</v>
      </c>
      <c r="D399" s="73">
        <v>440200</v>
      </c>
      <c r="E399" s="43">
        <v>1900.27</v>
      </c>
      <c r="F399" s="37"/>
      <c r="G399" s="36" t="s">
        <v>367</v>
      </c>
      <c r="H399" s="43">
        <v>0</v>
      </c>
      <c r="I399" s="73">
        <v>0</v>
      </c>
      <c r="J399" s="43">
        <v>0</v>
      </c>
      <c r="S399" s="26"/>
      <c r="T399" s="26"/>
      <c r="U399" s="26"/>
      <c r="V399" s="26"/>
    </row>
    <row r="400" spans="2:22" ht="14.4" x14ac:dyDescent="0.55000000000000004">
      <c r="B400" s="36" t="s">
        <v>365</v>
      </c>
      <c r="C400" s="43">
        <v>2</v>
      </c>
      <c r="D400" s="73">
        <v>332228.88</v>
      </c>
      <c r="E400" s="43">
        <v>1444.5549999999998</v>
      </c>
      <c r="F400" s="37"/>
      <c r="G400" s="36" t="s">
        <v>358</v>
      </c>
      <c r="H400" s="43">
        <v>0</v>
      </c>
      <c r="I400" s="73">
        <v>0</v>
      </c>
      <c r="J400" s="43">
        <v>0</v>
      </c>
      <c r="S400" s="26"/>
      <c r="T400" s="26"/>
      <c r="U400" s="26"/>
      <c r="V400" s="26"/>
    </row>
    <row r="401" spans="2:22" ht="14.4" x14ac:dyDescent="0.55000000000000004">
      <c r="B401" s="36" t="s">
        <v>367</v>
      </c>
      <c r="C401" s="43">
        <v>2</v>
      </c>
      <c r="D401" s="73">
        <v>386333.72</v>
      </c>
      <c r="E401" s="43">
        <v>1688.617</v>
      </c>
      <c r="F401" s="37"/>
      <c r="G401" s="36" t="s">
        <v>363</v>
      </c>
      <c r="H401" s="43">
        <v>0</v>
      </c>
      <c r="I401" s="73">
        <v>0</v>
      </c>
      <c r="J401" s="43">
        <v>0</v>
      </c>
      <c r="S401" s="26"/>
      <c r="T401" s="26"/>
      <c r="U401" s="26"/>
      <c r="V401" s="26"/>
    </row>
    <row r="402" spans="2:22" ht="14.4" x14ac:dyDescent="0.55000000000000004">
      <c r="B402" s="36" t="s">
        <v>358</v>
      </c>
      <c r="C402" s="43">
        <v>0</v>
      </c>
      <c r="D402" s="73">
        <v>0</v>
      </c>
      <c r="E402" s="43">
        <v>0</v>
      </c>
      <c r="F402" s="37"/>
      <c r="G402" s="35" t="s">
        <v>378</v>
      </c>
      <c r="H402" s="42">
        <v>0</v>
      </c>
      <c r="I402" s="79">
        <v>0</v>
      </c>
      <c r="J402" s="42">
        <v>0</v>
      </c>
      <c r="S402" s="26"/>
      <c r="T402" s="26"/>
      <c r="U402" s="26"/>
      <c r="V402" s="26"/>
    </row>
    <row r="403" spans="2:22" ht="14.4" x14ac:dyDescent="0.55000000000000004">
      <c r="B403" s="35" t="s">
        <v>378</v>
      </c>
      <c r="C403" s="42">
        <v>6</v>
      </c>
      <c r="D403" s="79">
        <v>237376.90333333332</v>
      </c>
      <c r="E403" s="42">
        <v>1052.0393333333334</v>
      </c>
      <c r="F403" s="37"/>
      <c r="G403" s="36" t="s">
        <v>378</v>
      </c>
      <c r="H403" s="43">
        <v>0</v>
      </c>
      <c r="I403" s="73">
        <v>0</v>
      </c>
      <c r="J403" s="43">
        <v>0</v>
      </c>
      <c r="S403" s="26"/>
      <c r="T403" s="26"/>
      <c r="U403" s="26"/>
      <c r="V403" s="26"/>
    </row>
    <row r="404" spans="2:22" ht="14.4" x14ac:dyDescent="0.55000000000000004">
      <c r="B404" s="36" t="s">
        <v>378</v>
      </c>
      <c r="C404" s="43">
        <v>6</v>
      </c>
      <c r="D404" s="73">
        <v>237376.90333333332</v>
      </c>
      <c r="E404" s="43">
        <v>1052.0393333333334</v>
      </c>
      <c r="F404" s="37"/>
      <c r="G404" s="35" t="s">
        <v>379</v>
      </c>
      <c r="H404" s="42">
        <v>3</v>
      </c>
      <c r="I404" s="79">
        <v>342193.01999999996</v>
      </c>
      <c r="J404" s="42">
        <v>1485.232</v>
      </c>
      <c r="S404" s="26"/>
      <c r="T404" s="26"/>
      <c r="U404" s="26"/>
      <c r="V404" s="26"/>
    </row>
    <row r="405" spans="2:22" ht="14.4" x14ac:dyDescent="0.55000000000000004">
      <c r="B405" s="35" t="s">
        <v>379</v>
      </c>
      <c r="C405" s="42">
        <v>16</v>
      </c>
      <c r="D405" s="79">
        <v>342122.10499999998</v>
      </c>
      <c r="E405" s="42">
        <v>1489.6682499999999</v>
      </c>
      <c r="F405" s="37"/>
      <c r="G405" s="36" t="s">
        <v>379</v>
      </c>
      <c r="H405" s="43">
        <v>3</v>
      </c>
      <c r="I405" s="73">
        <v>342193.01999999996</v>
      </c>
      <c r="J405" s="43">
        <v>1485.232</v>
      </c>
      <c r="S405" s="26"/>
      <c r="T405" s="26"/>
      <c r="U405" s="26"/>
      <c r="V405" s="26"/>
    </row>
    <row r="406" spans="2:22" ht="14.4" x14ac:dyDescent="0.55000000000000004">
      <c r="B406" s="36" t="s">
        <v>379</v>
      </c>
      <c r="C406" s="43">
        <v>16</v>
      </c>
      <c r="D406" s="73">
        <v>342122.10499999998</v>
      </c>
      <c r="E406" s="43">
        <v>1489.6682499999999</v>
      </c>
      <c r="F406" s="37"/>
      <c r="G406" s="35" t="s">
        <v>380</v>
      </c>
      <c r="H406" s="42">
        <v>20</v>
      </c>
      <c r="I406" s="79">
        <v>281835.06800000003</v>
      </c>
      <c r="J406" s="42">
        <v>1223.2303999999999</v>
      </c>
      <c r="S406" s="26"/>
      <c r="T406" s="26"/>
      <c r="U406" s="26"/>
      <c r="V406" s="26"/>
    </row>
    <row r="407" spans="2:22" ht="14.4" x14ac:dyDescent="0.55000000000000004">
      <c r="B407" s="35" t="s">
        <v>380</v>
      </c>
      <c r="C407" s="42">
        <v>84</v>
      </c>
      <c r="D407" s="79">
        <v>378127.28833333327</v>
      </c>
      <c r="E407" s="42">
        <v>1648.7815476190483</v>
      </c>
      <c r="F407" s="37"/>
      <c r="G407" s="36" t="s">
        <v>380</v>
      </c>
      <c r="H407" s="43">
        <v>15</v>
      </c>
      <c r="I407" s="80">
        <v>212949.82666666666</v>
      </c>
      <c r="J407" s="43">
        <v>924.23706666666658</v>
      </c>
      <c r="S407" s="26"/>
      <c r="T407" s="26"/>
      <c r="U407" s="26"/>
      <c r="V407" s="26"/>
    </row>
    <row r="408" spans="2:22" ht="14.4" x14ac:dyDescent="0.55000000000000004">
      <c r="B408" s="36" t="s">
        <v>380</v>
      </c>
      <c r="C408" s="43">
        <v>48</v>
      </c>
      <c r="D408" s="73">
        <v>344779.99375000002</v>
      </c>
      <c r="E408" s="43">
        <v>1499.2735833333336</v>
      </c>
      <c r="F408" s="37"/>
      <c r="G408" s="36" t="s">
        <v>385</v>
      </c>
      <c r="H408" s="43">
        <v>2</v>
      </c>
      <c r="I408" s="73">
        <v>340398.85</v>
      </c>
      <c r="J408" s="43">
        <v>1476.8879999999999</v>
      </c>
      <c r="S408" s="26"/>
      <c r="T408" s="26"/>
      <c r="U408" s="26"/>
      <c r="V408" s="26"/>
    </row>
    <row r="409" spans="2:22" ht="14.4" x14ac:dyDescent="0.55000000000000004">
      <c r="B409" s="36" t="s">
        <v>385</v>
      </c>
      <c r="C409" s="43">
        <v>11</v>
      </c>
      <c r="D409" s="73">
        <v>340401.7818181818</v>
      </c>
      <c r="E409" s="43">
        <v>1484.6579999999997</v>
      </c>
      <c r="F409" s="37"/>
      <c r="G409" s="36" t="s">
        <v>381</v>
      </c>
      <c r="H409" s="43">
        <v>2</v>
      </c>
      <c r="I409" s="73">
        <v>552630.63</v>
      </c>
      <c r="J409" s="43">
        <v>2398.8999999999996</v>
      </c>
      <c r="S409" s="26"/>
      <c r="T409" s="26"/>
      <c r="U409" s="26"/>
      <c r="V409" s="26"/>
    </row>
    <row r="410" spans="2:22" ht="14.4" x14ac:dyDescent="0.55000000000000004">
      <c r="B410" s="36" t="s">
        <v>383</v>
      </c>
      <c r="C410" s="43">
        <v>10</v>
      </c>
      <c r="D410" s="73">
        <v>407159.86599999998</v>
      </c>
      <c r="E410" s="43">
        <v>1792.4971999999998</v>
      </c>
      <c r="F410" s="37"/>
      <c r="G410" s="36" t="s">
        <v>386</v>
      </c>
      <c r="H410" s="43">
        <v>1</v>
      </c>
      <c r="I410" s="73">
        <v>656395</v>
      </c>
      <c r="J410" s="43">
        <v>2849.4759999999997</v>
      </c>
      <c r="S410" s="26"/>
      <c r="T410" s="26"/>
      <c r="U410" s="26"/>
      <c r="V410" s="26"/>
    </row>
    <row r="411" spans="2:22" ht="14.4" x14ac:dyDescent="0.55000000000000004">
      <c r="B411" s="36" t="s">
        <v>381</v>
      </c>
      <c r="C411" s="43">
        <v>6</v>
      </c>
      <c r="D411" s="73">
        <v>552630.35</v>
      </c>
      <c r="E411" s="43">
        <v>2388.1429999999996</v>
      </c>
      <c r="F411" s="37"/>
      <c r="G411" s="36" t="s">
        <v>383</v>
      </c>
      <c r="H411" s="43">
        <v>0</v>
      </c>
      <c r="I411" s="73">
        <v>0</v>
      </c>
      <c r="J411" s="43">
        <v>0</v>
      </c>
      <c r="S411" s="26"/>
      <c r="T411" s="26"/>
      <c r="U411" s="26"/>
      <c r="V411" s="26"/>
    </row>
    <row r="412" spans="2:22" ht="14.4" x14ac:dyDescent="0.55000000000000004">
      <c r="B412" s="36" t="s">
        <v>384</v>
      </c>
      <c r="C412" s="43">
        <v>4</v>
      </c>
      <c r="D412" s="73">
        <v>376393.03999999992</v>
      </c>
      <c r="E412" s="43">
        <v>1641.0369999999998</v>
      </c>
      <c r="F412" s="37"/>
      <c r="G412" s="36" t="s">
        <v>382</v>
      </c>
      <c r="H412" s="43">
        <v>0</v>
      </c>
      <c r="I412" s="73">
        <v>0</v>
      </c>
      <c r="J412" s="43">
        <v>0</v>
      </c>
      <c r="S412" s="26"/>
      <c r="T412" s="26"/>
      <c r="U412" s="26"/>
      <c r="V412" s="26"/>
    </row>
    <row r="413" spans="2:22" ht="14.4" x14ac:dyDescent="0.55000000000000004">
      <c r="B413" s="36" t="s">
        <v>386</v>
      </c>
      <c r="C413" s="43">
        <v>4</v>
      </c>
      <c r="D413" s="73">
        <v>510135</v>
      </c>
      <c r="E413" s="43">
        <v>2243.4929999999995</v>
      </c>
      <c r="F413" s="37"/>
      <c r="G413" s="36" t="s">
        <v>384</v>
      </c>
      <c r="H413" s="43">
        <v>0</v>
      </c>
      <c r="I413" s="73">
        <v>0</v>
      </c>
      <c r="J413" s="43">
        <v>0</v>
      </c>
      <c r="S413" s="26"/>
      <c r="T413" s="26"/>
      <c r="U413" s="26"/>
      <c r="V413" s="26"/>
    </row>
    <row r="414" spans="2:22" ht="14.4" x14ac:dyDescent="0.55000000000000004">
      <c r="B414" s="36" t="s">
        <v>382</v>
      </c>
      <c r="C414" s="43">
        <v>1</v>
      </c>
      <c r="D414" s="73">
        <v>535340</v>
      </c>
      <c r="E414" s="43">
        <v>2409.33</v>
      </c>
      <c r="F414" s="37"/>
      <c r="G414" s="35" t="s">
        <v>387</v>
      </c>
      <c r="H414" s="42">
        <v>17</v>
      </c>
      <c r="I414" s="79">
        <v>395602.39411764703</v>
      </c>
      <c r="J414" s="42">
        <v>1716.9007058823529</v>
      </c>
      <c r="S414" s="26"/>
      <c r="T414" s="26"/>
      <c r="U414" s="26"/>
      <c r="V414" s="26"/>
    </row>
    <row r="415" spans="2:22" ht="14.4" x14ac:dyDescent="0.55000000000000004">
      <c r="B415" s="35" t="s">
        <v>387</v>
      </c>
      <c r="C415" s="42">
        <v>92</v>
      </c>
      <c r="D415" s="79">
        <v>343257.0289130435</v>
      </c>
      <c r="E415" s="42">
        <v>1496.9054130434781</v>
      </c>
      <c r="F415" s="37"/>
      <c r="G415" s="36" t="s">
        <v>387</v>
      </c>
      <c r="H415" s="43">
        <v>17</v>
      </c>
      <c r="I415" s="73">
        <v>395602.39411764703</v>
      </c>
      <c r="J415" s="43">
        <v>1716.9007058823529</v>
      </c>
      <c r="S415" s="26"/>
      <c r="T415" s="26"/>
      <c r="U415" s="26"/>
      <c r="V415" s="26"/>
    </row>
    <row r="416" spans="2:22" ht="14.4" x14ac:dyDescent="0.55000000000000004">
      <c r="B416" s="36" t="s">
        <v>387</v>
      </c>
      <c r="C416" s="43">
        <v>92</v>
      </c>
      <c r="D416" s="73">
        <v>343257.0289130435</v>
      </c>
      <c r="E416" s="43">
        <v>1496.9054130434781</v>
      </c>
      <c r="F416" s="37"/>
      <c r="G416" s="35" t="s">
        <v>388</v>
      </c>
      <c r="H416" s="42">
        <v>18</v>
      </c>
      <c r="I416" s="79">
        <v>345216.75222222216</v>
      </c>
      <c r="J416" s="42">
        <v>1498.2115555555554</v>
      </c>
      <c r="S416" s="26"/>
      <c r="T416" s="26"/>
      <c r="U416" s="26"/>
      <c r="V416" s="26"/>
    </row>
    <row r="417" spans="2:22" ht="14.4" x14ac:dyDescent="0.55000000000000004">
      <c r="B417" s="35" t="s">
        <v>388</v>
      </c>
      <c r="C417" s="42">
        <v>90</v>
      </c>
      <c r="D417" s="79">
        <v>397154.46333333344</v>
      </c>
      <c r="E417" s="42">
        <v>1733.3818000000003</v>
      </c>
      <c r="F417" s="37"/>
      <c r="G417" s="36" t="s">
        <v>416</v>
      </c>
      <c r="H417" s="43">
        <v>5</v>
      </c>
      <c r="I417" s="73">
        <v>355000</v>
      </c>
      <c r="J417" s="43">
        <v>1540.7195999999999</v>
      </c>
      <c r="S417" s="26"/>
      <c r="T417" s="26"/>
      <c r="U417" s="26"/>
      <c r="V417" s="26"/>
    </row>
    <row r="418" spans="2:22" ht="14.4" x14ac:dyDescent="0.55000000000000004">
      <c r="B418" s="36" t="s">
        <v>410</v>
      </c>
      <c r="C418" s="43">
        <v>20</v>
      </c>
      <c r="D418" s="73">
        <v>93609.73000000001</v>
      </c>
      <c r="E418" s="43">
        <v>409.505</v>
      </c>
      <c r="F418" s="37"/>
      <c r="G418" s="36" t="s">
        <v>410</v>
      </c>
      <c r="H418" s="43">
        <v>3</v>
      </c>
      <c r="I418" s="73">
        <v>93609.713333333333</v>
      </c>
      <c r="J418" s="43">
        <v>406.07466666666664</v>
      </c>
      <c r="S418" s="26"/>
      <c r="T418" s="26"/>
      <c r="U418" s="26"/>
      <c r="V418" s="26"/>
    </row>
    <row r="419" spans="2:22" ht="14.4" x14ac:dyDescent="0.55000000000000004">
      <c r="B419" s="36" t="s">
        <v>412</v>
      </c>
      <c r="C419" s="43">
        <v>15</v>
      </c>
      <c r="D419" s="73">
        <v>337596.48266666662</v>
      </c>
      <c r="E419" s="43">
        <v>1478.9723999999999</v>
      </c>
      <c r="F419" s="37"/>
      <c r="G419" s="36" t="s">
        <v>390</v>
      </c>
      <c r="H419" s="43">
        <v>3</v>
      </c>
      <c r="I419" s="73">
        <v>501919.35333333327</v>
      </c>
      <c r="J419" s="43">
        <v>2178.4793333333332</v>
      </c>
      <c r="S419" s="26"/>
      <c r="T419" s="26"/>
      <c r="U419" s="26"/>
      <c r="V419" s="26"/>
    </row>
    <row r="420" spans="2:22" ht="14.4" x14ac:dyDescent="0.55000000000000004">
      <c r="B420" s="36" t="s">
        <v>416</v>
      </c>
      <c r="C420" s="43">
        <v>14</v>
      </c>
      <c r="D420" s="73">
        <v>359490.14142857149</v>
      </c>
      <c r="E420" s="43">
        <v>1561.6442857142854</v>
      </c>
      <c r="F420" s="37"/>
      <c r="G420" s="36" t="s">
        <v>412</v>
      </c>
      <c r="H420" s="43">
        <v>2</v>
      </c>
      <c r="I420" s="73">
        <v>337596.48</v>
      </c>
      <c r="J420" s="43">
        <v>1465.415</v>
      </c>
      <c r="S420" s="26"/>
      <c r="T420" s="26"/>
      <c r="U420" s="26"/>
      <c r="V420" s="26"/>
    </row>
    <row r="421" spans="2:22" ht="14.4" x14ac:dyDescent="0.55000000000000004">
      <c r="B421" s="36" t="s">
        <v>390</v>
      </c>
      <c r="C421" s="43">
        <v>12</v>
      </c>
      <c r="D421" s="73">
        <v>490032.51833333331</v>
      </c>
      <c r="E421" s="43">
        <v>2129.4593333333337</v>
      </c>
      <c r="F421" s="37"/>
      <c r="G421" s="36" t="s">
        <v>413</v>
      </c>
      <c r="H421" s="43">
        <v>1</v>
      </c>
      <c r="I421" s="73">
        <v>497000</v>
      </c>
      <c r="J421" s="43">
        <v>2156.924</v>
      </c>
      <c r="S421" s="26"/>
      <c r="T421" s="26"/>
      <c r="U421" s="26"/>
      <c r="V421" s="26"/>
    </row>
    <row r="422" spans="2:22" ht="14.4" x14ac:dyDescent="0.55000000000000004">
      <c r="B422" s="36" t="s">
        <v>395</v>
      </c>
      <c r="C422" s="43">
        <v>5</v>
      </c>
      <c r="D422" s="73">
        <v>835763.43599999999</v>
      </c>
      <c r="E422" s="43">
        <v>3612.4656000000004</v>
      </c>
      <c r="F422" s="37"/>
      <c r="G422" s="36" t="s">
        <v>401</v>
      </c>
      <c r="H422" s="43">
        <v>1</v>
      </c>
      <c r="I422" s="73">
        <v>126202.5</v>
      </c>
      <c r="J422" s="43">
        <v>548.61799999999994</v>
      </c>
      <c r="S422" s="26"/>
      <c r="T422" s="26"/>
      <c r="U422" s="26"/>
      <c r="V422" s="26"/>
    </row>
    <row r="423" spans="2:22" ht="14.4" x14ac:dyDescent="0.55000000000000004">
      <c r="B423" s="36" t="s">
        <v>391</v>
      </c>
      <c r="C423" s="43">
        <v>5</v>
      </c>
      <c r="D423" s="73">
        <v>470360.8</v>
      </c>
      <c r="E423" s="43">
        <v>2071.3023999999996</v>
      </c>
      <c r="F423" s="37"/>
      <c r="G423" s="36" t="s">
        <v>415</v>
      </c>
      <c r="H423" s="43">
        <v>1</v>
      </c>
      <c r="I423" s="73">
        <v>213000</v>
      </c>
      <c r="J423" s="43">
        <v>924.09799999999996</v>
      </c>
      <c r="S423" s="26"/>
      <c r="T423" s="26"/>
      <c r="U423" s="26"/>
      <c r="V423" s="26"/>
    </row>
    <row r="424" spans="2:22" ht="14.4" x14ac:dyDescent="0.55000000000000004">
      <c r="B424" s="36" t="s">
        <v>402</v>
      </c>
      <c r="C424" s="43">
        <v>5</v>
      </c>
      <c r="D424" s="73">
        <v>756292</v>
      </c>
      <c r="E424" s="43">
        <v>3303.3743999999997</v>
      </c>
      <c r="F424" s="37"/>
      <c r="G424" s="36" t="s">
        <v>405</v>
      </c>
      <c r="H424" s="43">
        <v>1</v>
      </c>
      <c r="I424" s="73">
        <v>501918.87999999995</v>
      </c>
      <c r="J424" s="43">
        <v>2177.7839999999997</v>
      </c>
      <c r="S424" s="26"/>
      <c r="T424" s="26"/>
      <c r="U424" s="26"/>
      <c r="V424" s="26"/>
    </row>
    <row r="425" spans="2:22" ht="14.4" x14ac:dyDescent="0.55000000000000004">
      <c r="B425" s="36" t="s">
        <v>413</v>
      </c>
      <c r="C425" s="43">
        <v>4</v>
      </c>
      <c r="D425" s="73">
        <v>1029500</v>
      </c>
      <c r="E425" s="43">
        <v>4554.8464999999997</v>
      </c>
      <c r="F425" s="37"/>
      <c r="G425" s="36" t="s">
        <v>402</v>
      </c>
      <c r="H425" s="43">
        <v>1</v>
      </c>
      <c r="I425" s="73">
        <v>639000</v>
      </c>
      <c r="J425" s="43">
        <v>2772.2939999999999</v>
      </c>
      <c r="S425" s="26"/>
      <c r="T425" s="26"/>
      <c r="U425" s="26"/>
      <c r="V425" s="26"/>
    </row>
    <row r="426" spans="2:22" ht="14.4" x14ac:dyDescent="0.55000000000000004">
      <c r="B426" s="36" t="s">
        <v>408</v>
      </c>
      <c r="C426" s="43">
        <v>2</v>
      </c>
      <c r="D426" s="73">
        <v>439176.89</v>
      </c>
      <c r="E426" s="43">
        <v>1936.8509999999997</v>
      </c>
      <c r="F426" s="37"/>
      <c r="G426" s="36" t="s">
        <v>395</v>
      </c>
      <c r="H426" s="43">
        <v>0</v>
      </c>
      <c r="I426" s="73">
        <v>0</v>
      </c>
      <c r="J426" s="43">
        <v>0</v>
      </c>
      <c r="S426" s="26"/>
      <c r="T426" s="26"/>
      <c r="U426" s="26"/>
      <c r="V426" s="26"/>
    </row>
    <row r="427" spans="2:22" ht="14.4" x14ac:dyDescent="0.55000000000000004">
      <c r="B427" s="36" t="s">
        <v>415</v>
      </c>
      <c r="C427" s="43">
        <v>1</v>
      </c>
      <c r="D427" s="73">
        <v>213000</v>
      </c>
      <c r="E427" s="43">
        <v>924.09799999999996</v>
      </c>
      <c r="F427" s="37"/>
      <c r="G427" s="36" t="s">
        <v>409</v>
      </c>
      <c r="H427" s="43">
        <v>0</v>
      </c>
      <c r="I427" s="73">
        <v>0</v>
      </c>
      <c r="J427" s="43">
        <v>0</v>
      </c>
      <c r="S427" s="26"/>
      <c r="T427" s="26"/>
      <c r="U427" s="26"/>
      <c r="V427" s="26"/>
    </row>
    <row r="428" spans="2:22" ht="14.4" x14ac:dyDescent="0.55000000000000004">
      <c r="B428" s="36" t="s">
        <v>404</v>
      </c>
      <c r="C428" s="43">
        <v>1</v>
      </c>
      <c r="D428" s="73">
        <v>143499.51999999999</v>
      </c>
      <c r="E428" s="43">
        <v>640.40199999999993</v>
      </c>
      <c r="F428" s="37"/>
      <c r="G428" s="36" t="s">
        <v>398</v>
      </c>
      <c r="H428" s="43">
        <v>0</v>
      </c>
      <c r="I428" s="73">
        <v>0</v>
      </c>
      <c r="J428" s="43">
        <v>0</v>
      </c>
      <c r="S428" s="26"/>
      <c r="T428" s="26"/>
      <c r="U428" s="26"/>
      <c r="V428" s="26"/>
    </row>
    <row r="429" spans="2:22" ht="14.4" x14ac:dyDescent="0.55000000000000004">
      <c r="B429" s="36" t="s">
        <v>401</v>
      </c>
      <c r="C429" s="43">
        <v>1</v>
      </c>
      <c r="D429" s="73">
        <v>126202.5</v>
      </c>
      <c r="E429" s="43">
        <v>548.61799999999994</v>
      </c>
      <c r="F429" s="37"/>
      <c r="G429" s="36" t="s">
        <v>399</v>
      </c>
      <c r="H429" s="43">
        <v>0</v>
      </c>
      <c r="I429" s="73">
        <v>0</v>
      </c>
      <c r="J429" s="43">
        <v>0</v>
      </c>
      <c r="S429" s="26"/>
      <c r="T429" s="26"/>
      <c r="U429" s="26"/>
      <c r="V429" s="26"/>
    </row>
    <row r="430" spans="2:22" ht="14.4" x14ac:dyDescent="0.55000000000000004">
      <c r="B430" s="36" t="s">
        <v>400</v>
      </c>
      <c r="C430" s="43">
        <v>1</v>
      </c>
      <c r="D430" s="73">
        <v>501919</v>
      </c>
      <c r="E430" s="43">
        <v>2146</v>
      </c>
      <c r="F430" s="37"/>
      <c r="G430" s="36" t="s">
        <v>411</v>
      </c>
      <c r="H430" s="43">
        <v>0</v>
      </c>
      <c r="I430" s="73">
        <v>0</v>
      </c>
      <c r="J430" s="43">
        <v>0</v>
      </c>
      <c r="S430" s="26"/>
      <c r="T430" s="26"/>
      <c r="U430" s="26"/>
      <c r="V430" s="26"/>
    </row>
    <row r="431" spans="2:22" ht="14.4" x14ac:dyDescent="0.55000000000000004">
      <c r="B431" s="36" t="s">
        <v>393</v>
      </c>
      <c r="C431" s="43">
        <v>1</v>
      </c>
      <c r="D431" s="73">
        <v>404457</v>
      </c>
      <c r="E431" s="43">
        <v>1729</v>
      </c>
      <c r="F431" s="37"/>
      <c r="G431" s="36" t="s">
        <v>400</v>
      </c>
      <c r="H431" s="43">
        <v>0</v>
      </c>
      <c r="I431" s="73">
        <v>0</v>
      </c>
      <c r="J431" s="43">
        <v>0</v>
      </c>
      <c r="S431" s="26"/>
      <c r="T431" s="26"/>
      <c r="U431" s="26"/>
      <c r="V431" s="26"/>
    </row>
    <row r="432" spans="2:22" ht="14.4" x14ac:dyDescent="0.55000000000000004">
      <c r="B432" s="36" t="s">
        <v>417</v>
      </c>
      <c r="C432" s="43">
        <v>1</v>
      </c>
      <c r="D432" s="73">
        <v>193156.91999999998</v>
      </c>
      <c r="E432" s="43">
        <v>842.74399999999991</v>
      </c>
      <c r="F432" s="37"/>
      <c r="G432" s="36" t="s">
        <v>396</v>
      </c>
      <c r="H432" s="43">
        <v>0</v>
      </c>
      <c r="I432" s="73">
        <v>0</v>
      </c>
      <c r="J432" s="43">
        <v>0</v>
      </c>
      <c r="S432" s="26"/>
      <c r="T432" s="26"/>
      <c r="U432" s="26"/>
      <c r="V432" s="26"/>
    </row>
    <row r="433" spans="2:22" ht="14.4" x14ac:dyDescent="0.55000000000000004">
      <c r="B433" s="36" t="s">
        <v>418</v>
      </c>
      <c r="C433" s="43">
        <v>1</v>
      </c>
      <c r="D433" s="73">
        <v>501918.87999999995</v>
      </c>
      <c r="E433" s="43">
        <v>2175.6979999999999</v>
      </c>
      <c r="F433" s="37"/>
      <c r="G433" s="36" t="s">
        <v>391</v>
      </c>
      <c r="H433" s="43">
        <v>0</v>
      </c>
      <c r="I433" s="73">
        <v>0</v>
      </c>
      <c r="J433" s="43">
        <v>0</v>
      </c>
      <c r="S433" s="26"/>
      <c r="T433" s="26"/>
      <c r="U433" s="26"/>
      <c r="V433" s="26"/>
    </row>
    <row r="434" spans="2:22" ht="14.4" x14ac:dyDescent="0.55000000000000004">
      <c r="B434" s="36" t="s">
        <v>405</v>
      </c>
      <c r="C434" s="43">
        <v>1</v>
      </c>
      <c r="D434" s="73">
        <v>501918.87999999995</v>
      </c>
      <c r="E434" s="43">
        <v>2177.7839999999997</v>
      </c>
      <c r="F434" s="37"/>
      <c r="G434" s="36" t="s">
        <v>408</v>
      </c>
      <c r="H434" s="43">
        <v>0</v>
      </c>
      <c r="I434" s="73">
        <v>0</v>
      </c>
      <c r="J434" s="43">
        <v>0</v>
      </c>
      <c r="S434" s="26"/>
      <c r="T434" s="26"/>
      <c r="U434" s="26"/>
      <c r="V434" s="26"/>
    </row>
    <row r="435" spans="2:22" ht="14.4" x14ac:dyDescent="0.55000000000000004">
      <c r="B435" s="36" t="s">
        <v>398</v>
      </c>
      <c r="C435" s="43">
        <v>0</v>
      </c>
      <c r="D435" s="73">
        <v>0</v>
      </c>
      <c r="E435" s="43">
        <v>0</v>
      </c>
      <c r="F435" s="37"/>
      <c r="G435" s="36" t="s">
        <v>417</v>
      </c>
      <c r="H435" s="43">
        <v>0</v>
      </c>
      <c r="I435" s="73">
        <v>0</v>
      </c>
      <c r="J435" s="43">
        <v>0</v>
      </c>
      <c r="S435" s="26"/>
      <c r="T435" s="26"/>
      <c r="U435" s="26"/>
      <c r="V435" s="26"/>
    </row>
    <row r="436" spans="2:22" ht="14.4" x14ac:dyDescent="0.55000000000000004">
      <c r="B436" s="36" t="s">
        <v>411</v>
      </c>
      <c r="C436" s="43">
        <v>0</v>
      </c>
      <c r="D436" s="73">
        <v>0</v>
      </c>
      <c r="E436" s="43">
        <v>0</v>
      </c>
      <c r="F436" s="37"/>
      <c r="G436" s="36" t="s">
        <v>393</v>
      </c>
      <c r="H436" s="43">
        <v>0</v>
      </c>
      <c r="I436" s="73">
        <v>0</v>
      </c>
      <c r="J436" s="43">
        <v>0</v>
      </c>
      <c r="S436" s="26"/>
      <c r="T436" s="26"/>
      <c r="U436" s="26"/>
      <c r="V436" s="26"/>
    </row>
    <row r="437" spans="2:22" ht="14.4" x14ac:dyDescent="0.55000000000000004">
      <c r="B437" s="36" t="s">
        <v>392</v>
      </c>
      <c r="C437" s="43">
        <v>0</v>
      </c>
      <c r="D437" s="73">
        <v>0</v>
      </c>
      <c r="E437" s="43">
        <v>0</v>
      </c>
      <c r="F437" s="37"/>
      <c r="G437" s="36" t="s">
        <v>418</v>
      </c>
      <c r="H437" s="43">
        <v>0</v>
      </c>
      <c r="I437" s="73">
        <v>0</v>
      </c>
      <c r="J437" s="43">
        <v>0</v>
      </c>
      <c r="S437" s="26"/>
      <c r="T437" s="26"/>
      <c r="U437" s="26"/>
      <c r="V437" s="26"/>
    </row>
    <row r="438" spans="2:22" ht="14.4" x14ac:dyDescent="0.55000000000000004">
      <c r="B438" s="36" t="s">
        <v>407</v>
      </c>
      <c r="C438" s="43">
        <v>0</v>
      </c>
      <c r="D438" s="73">
        <v>0</v>
      </c>
      <c r="E438" s="43">
        <v>0</v>
      </c>
      <c r="F438" s="37"/>
      <c r="G438" s="36" t="s">
        <v>394</v>
      </c>
      <c r="H438" s="43">
        <v>0</v>
      </c>
      <c r="I438" s="73">
        <v>0</v>
      </c>
      <c r="J438" s="43">
        <v>0</v>
      </c>
      <c r="S438" s="26"/>
      <c r="T438" s="26"/>
      <c r="U438" s="26"/>
      <c r="V438" s="26"/>
    </row>
    <row r="439" spans="2:22" ht="14.4" x14ac:dyDescent="0.55000000000000004">
      <c r="B439" s="36" t="s">
        <v>394</v>
      </c>
      <c r="C439" s="43">
        <v>0</v>
      </c>
      <c r="D439" s="73">
        <v>0</v>
      </c>
      <c r="E439" s="43">
        <v>0</v>
      </c>
      <c r="F439" s="37"/>
      <c r="G439" s="36" t="s">
        <v>404</v>
      </c>
      <c r="H439" s="43">
        <v>0</v>
      </c>
      <c r="I439" s="73">
        <v>0</v>
      </c>
      <c r="J439" s="43">
        <v>0</v>
      </c>
      <c r="S439" s="26"/>
      <c r="T439" s="26"/>
      <c r="U439" s="26"/>
      <c r="V439" s="26"/>
    </row>
    <row r="440" spans="2:22" ht="14.4" x14ac:dyDescent="0.55000000000000004">
      <c r="B440" s="36" t="s">
        <v>399</v>
      </c>
      <c r="C440" s="43">
        <v>0</v>
      </c>
      <c r="D440" s="73">
        <v>0</v>
      </c>
      <c r="E440" s="43">
        <v>0</v>
      </c>
      <c r="F440" s="37"/>
      <c r="G440" s="36" t="s">
        <v>414</v>
      </c>
      <c r="H440" s="43">
        <v>0</v>
      </c>
      <c r="I440" s="73">
        <v>0</v>
      </c>
      <c r="J440" s="43">
        <v>0</v>
      </c>
      <c r="S440" s="26"/>
      <c r="T440" s="26"/>
      <c r="U440" s="26"/>
      <c r="V440" s="26"/>
    </row>
    <row r="441" spans="2:22" ht="14.4" x14ac:dyDescent="0.55000000000000004">
      <c r="B441" s="36" t="s">
        <v>414</v>
      </c>
      <c r="C441" s="43">
        <v>0</v>
      </c>
      <c r="D441" s="73">
        <v>0</v>
      </c>
      <c r="E441" s="43">
        <v>0</v>
      </c>
      <c r="F441" s="37"/>
      <c r="G441" s="36" t="s">
        <v>392</v>
      </c>
      <c r="H441" s="43">
        <v>0</v>
      </c>
      <c r="I441" s="73">
        <v>0</v>
      </c>
      <c r="J441" s="43">
        <v>0</v>
      </c>
      <c r="S441" s="26"/>
      <c r="T441" s="26"/>
      <c r="U441" s="26"/>
      <c r="V441" s="26"/>
    </row>
    <row r="442" spans="2:22" ht="14.4" x14ac:dyDescent="0.55000000000000004">
      <c r="B442" s="36" t="s">
        <v>409</v>
      </c>
      <c r="C442" s="43">
        <v>0</v>
      </c>
      <c r="D442" s="73">
        <v>0</v>
      </c>
      <c r="E442" s="43">
        <v>0</v>
      </c>
      <c r="F442" s="37"/>
      <c r="G442" s="36" t="s">
        <v>397</v>
      </c>
      <c r="H442" s="43">
        <v>0</v>
      </c>
      <c r="I442" s="73">
        <v>0</v>
      </c>
      <c r="J442" s="43">
        <v>0</v>
      </c>
      <c r="S442" s="26"/>
      <c r="T442" s="26"/>
      <c r="U442" s="26"/>
      <c r="V442" s="26"/>
    </row>
    <row r="443" spans="2:22" ht="14.4" x14ac:dyDescent="0.55000000000000004">
      <c r="B443" s="36" t="s">
        <v>396</v>
      </c>
      <c r="C443" s="43">
        <v>0</v>
      </c>
      <c r="D443" s="73">
        <v>0</v>
      </c>
      <c r="E443" s="43">
        <v>0</v>
      </c>
      <c r="F443" s="37"/>
      <c r="G443" s="36" t="s">
        <v>406</v>
      </c>
      <c r="H443" s="43">
        <v>0</v>
      </c>
      <c r="I443" s="73">
        <v>0</v>
      </c>
      <c r="J443" s="43">
        <v>0</v>
      </c>
      <c r="S443" s="26"/>
      <c r="T443" s="26"/>
      <c r="U443" s="26"/>
      <c r="V443" s="26"/>
    </row>
    <row r="444" spans="2:22" ht="14.4" x14ac:dyDescent="0.55000000000000004">
      <c r="B444" s="36" t="s">
        <v>397</v>
      </c>
      <c r="C444" s="43">
        <v>0</v>
      </c>
      <c r="D444" s="73">
        <v>0</v>
      </c>
      <c r="E444" s="43">
        <v>0</v>
      </c>
      <c r="F444" s="37"/>
      <c r="G444" s="36" t="s">
        <v>407</v>
      </c>
      <c r="H444" s="43">
        <v>0</v>
      </c>
      <c r="I444" s="73">
        <v>0</v>
      </c>
      <c r="J444" s="43">
        <v>0</v>
      </c>
      <c r="S444" s="26"/>
      <c r="T444" s="26"/>
      <c r="U444" s="26"/>
      <c r="V444" s="26"/>
    </row>
    <row r="445" spans="2:22" ht="14.4" x14ac:dyDescent="0.55000000000000004">
      <c r="B445" s="36" t="s">
        <v>406</v>
      </c>
      <c r="C445" s="43">
        <v>0</v>
      </c>
      <c r="D445" s="73">
        <v>0</v>
      </c>
      <c r="E445" s="43">
        <v>0</v>
      </c>
      <c r="F445" s="37"/>
      <c r="G445" s="36" t="s">
        <v>389</v>
      </c>
      <c r="H445" s="43">
        <v>0</v>
      </c>
      <c r="I445" s="73">
        <v>0</v>
      </c>
      <c r="J445" s="43">
        <v>0</v>
      </c>
      <c r="S445" s="26"/>
      <c r="T445" s="26"/>
      <c r="U445" s="26"/>
      <c r="V445" s="26"/>
    </row>
    <row r="446" spans="2:22" ht="14.4" x14ac:dyDescent="0.55000000000000004">
      <c r="B446" s="36" t="s">
        <v>389</v>
      </c>
      <c r="C446" s="43">
        <v>0</v>
      </c>
      <c r="D446" s="73">
        <v>0</v>
      </c>
      <c r="E446" s="43">
        <v>0</v>
      </c>
      <c r="F446" s="37"/>
      <c r="G446" s="36" t="s">
        <v>403</v>
      </c>
      <c r="H446" s="43">
        <v>0</v>
      </c>
      <c r="I446" s="73">
        <v>0</v>
      </c>
      <c r="J446" s="43">
        <v>0</v>
      </c>
      <c r="S446" s="26"/>
      <c r="T446" s="26"/>
      <c r="U446" s="26"/>
      <c r="V446" s="26"/>
    </row>
    <row r="447" spans="2:22" ht="14.4" x14ac:dyDescent="0.55000000000000004">
      <c r="B447" s="36" t="s">
        <v>403</v>
      </c>
      <c r="C447" s="43">
        <v>0</v>
      </c>
      <c r="D447" s="73">
        <v>0</v>
      </c>
      <c r="E447" s="43">
        <v>0</v>
      </c>
      <c r="F447" s="37"/>
      <c r="G447" s="35" t="s">
        <v>419</v>
      </c>
      <c r="H447" s="42">
        <v>46</v>
      </c>
      <c r="I447" s="79">
        <v>351569.58869565214</v>
      </c>
      <c r="J447" s="42">
        <v>1525.8183043478259</v>
      </c>
      <c r="S447" s="26"/>
      <c r="T447" s="26"/>
      <c r="U447" s="26"/>
      <c r="V447" s="26"/>
    </row>
    <row r="448" spans="2:22" ht="14.4" x14ac:dyDescent="0.55000000000000004">
      <c r="B448" s="35" t="s">
        <v>419</v>
      </c>
      <c r="C448" s="42">
        <v>251</v>
      </c>
      <c r="D448" s="79">
        <v>411544.14908366528</v>
      </c>
      <c r="E448" s="42">
        <v>1788.3003027888449</v>
      </c>
      <c r="F448" s="37"/>
      <c r="G448" s="36" t="s">
        <v>419</v>
      </c>
      <c r="H448" s="43">
        <v>44</v>
      </c>
      <c r="I448" s="80">
        <v>329163.74545454542</v>
      </c>
      <c r="J448" s="43">
        <v>1428.5781363636363</v>
      </c>
      <c r="S448" s="26"/>
      <c r="T448" s="26"/>
      <c r="U448" s="26"/>
      <c r="V448" s="26"/>
    </row>
    <row r="449" spans="2:22" ht="14.4" x14ac:dyDescent="0.55000000000000004">
      <c r="B449" s="36" t="s">
        <v>419</v>
      </c>
      <c r="C449" s="43">
        <v>229</v>
      </c>
      <c r="D449" s="73">
        <v>372955.19720524014</v>
      </c>
      <c r="E449" s="43">
        <v>1619.0269694323147</v>
      </c>
      <c r="F449" s="37"/>
      <c r="G449" s="36" t="s">
        <v>422</v>
      </c>
      <c r="H449" s="43">
        <v>2</v>
      </c>
      <c r="I449" s="73">
        <v>844498.14</v>
      </c>
      <c r="J449" s="43">
        <v>3665.1019999999999</v>
      </c>
      <c r="S449" s="26"/>
      <c r="T449" s="26"/>
      <c r="U449" s="26"/>
      <c r="V449" s="26"/>
    </row>
    <row r="450" spans="2:22" ht="14.4" x14ac:dyDescent="0.55000000000000004">
      <c r="B450" s="36" t="s">
        <v>422</v>
      </c>
      <c r="C450" s="43">
        <v>17</v>
      </c>
      <c r="D450" s="73">
        <v>844545.16588235297</v>
      </c>
      <c r="E450" s="43">
        <v>3691.3796470588231</v>
      </c>
      <c r="F450" s="37"/>
      <c r="G450" s="36" t="s">
        <v>420</v>
      </c>
      <c r="H450" s="43">
        <v>0</v>
      </c>
      <c r="I450" s="73">
        <v>0</v>
      </c>
      <c r="J450" s="43">
        <v>0</v>
      </c>
      <c r="S450" s="26"/>
      <c r="T450" s="26"/>
      <c r="U450" s="26"/>
      <c r="V450" s="26"/>
    </row>
    <row r="451" spans="2:22" ht="14.4" x14ac:dyDescent="0.55000000000000004">
      <c r="B451" s="36" t="s">
        <v>423</v>
      </c>
      <c r="C451" s="43">
        <v>3</v>
      </c>
      <c r="D451" s="73">
        <v>574357.81333333335</v>
      </c>
      <c r="E451" s="43">
        <v>2469.7526666666668</v>
      </c>
      <c r="F451" s="37"/>
      <c r="G451" s="36" t="s">
        <v>423</v>
      </c>
      <c r="H451" s="43">
        <v>0</v>
      </c>
      <c r="I451" s="73">
        <v>0</v>
      </c>
      <c r="J451" s="43">
        <v>0</v>
      </c>
      <c r="S451" s="26"/>
      <c r="T451" s="26"/>
      <c r="U451" s="26"/>
      <c r="V451" s="26"/>
    </row>
    <row r="452" spans="2:22" ht="14.4" x14ac:dyDescent="0.55000000000000004">
      <c r="B452" s="36" t="s">
        <v>420</v>
      </c>
      <c r="C452" s="43">
        <v>2</v>
      </c>
      <c r="D452" s="73">
        <v>905250</v>
      </c>
      <c r="E452" s="43">
        <v>3971.7439999999997</v>
      </c>
      <c r="F452" s="37"/>
      <c r="G452" s="35" t="s">
        <v>424</v>
      </c>
      <c r="H452" s="42">
        <v>1</v>
      </c>
      <c r="I452" s="79">
        <v>287532.95999999996</v>
      </c>
      <c r="J452" s="42">
        <v>1247.4279999999999</v>
      </c>
      <c r="S452" s="26"/>
      <c r="T452" s="26"/>
      <c r="U452" s="26"/>
      <c r="V452" s="26"/>
    </row>
    <row r="453" spans="2:22" ht="14.4" x14ac:dyDescent="0.55000000000000004">
      <c r="B453" s="35" t="s">
        <v>424</v>
      </c>
      <c r="C453" s="42">
        <v>5</v>
      </c>
      <c r="D453" s="79">
        <v>287532.96799999999</v>
      </c>
      <c r="E453" s="42">
        <v>1260.0131999999999</v>
      </c>
      <c r="F453" s="37"/>
      <c r="G453" s="36" t="s">
        <v>424</v>
      </c>
      <c r="H453" s="43">
        <v>1</v>
      </c>
      <c r="I453" s="73">
        <v>287532.95999999996</v>
      </c>
      <c r="J453" s="43">
        <v>1247.4279999999999</v>
      </c>
      <c r="S453" s="26"/>
      <c r="T453" s="26"/>
      <c r="U453" s="26"/>
      <c r="V453" s="26"/>
    </row>
    <row r="454" spans="2:22" ht="14.4" x14ac:dyDescent="0.55000000000000004">
      <c r="B454" s="36" t="s">
        <v>424</v>
      </c>
      <c r="C454" s="43">
        <v>5</v>
      </c>
      <c r="D454" s="73">
        <v>287532.96799999999</v>
      </c>
      <c r="E454" s="43">
        <v>1260.0131999999999</v>
      </c>
      <c r="F454" s="37"/>
      <c r="G454" s="35" t="s">
        <v>425</v>
      </c>
      <c r="H454" s="42">
        <v>3</v>
      </c>
      <c r="I454" s="79">
        <v>205931.24</v>
      </c>
      <c r="J454" s="42">
        <v>893.50333333333322</v>
      </c>
      <c r="S454" s="26"/>
      <c r="T454" s="26"/>
      <c r="U454" s="26"/>
      <c r="V454" s="26"/>
    </row>
    <row r="455" spans="2:22" ht="14.4" x14ac:dyDescent="0.55000000000000004">
      <c r="B455" s="35" t="s">
        <v>425</v>
      </c>
      <c r="C455" s="42">
        <v>25</v>
      </c>
      <c r="D455" s="79">
        <v>293672.14240000001</v>
      </c>
      <c r="E455" s="42">
        <v>1283.2626399999999</v>
      </c>
      <c r="F455" s="37"/>
      <c r="G455" s="36" t="s">
        <v>432</v>
      </c>
      <c r="H455" s="43">
        <v>2</v>
      </c>
      <c r="I455" s="73">
        <v>117602.98</v>
      </c>
      <c r="J455" s="43">
        <v>510.02699999999999</v>
      </c>
      <c r="S455" s="26"/>
      <c r="T455" s="26"/>
      <c r="U455" s="26"/>
      <c r="V455" s="26"/>
    </row>
    <row r="456" spans="2:22" ht="14.4" x14ac:dyDescent="0.55000000000000004">
      <c r="B456" s="36" t="s">
        <v>432</v>
      </c>
      <c r="C456" s="43">
        <v>9</v>
      </c>
      <c r="D456" s="73">
        <v>117671.14444444442</v>
      </c>
      <c r="E456" s="43">
        <v>513.33755555555547</v>
      </c>
      <c r="F456" s="37"/>
      <c r="G456" s="36" t="s">
        <v>427</v>
      </c>
      <c r="H456" s="43">
        <v>1</v>
      </c>
      <c r="I456" s="73">
        <v>382587.76</v>
      </c>
      <c r="J456" s="43">
        <v>1660.4559999999999</v>
      </c>
      <c r="S456" s="26"/>
      <c r="T456" s="26"/>
      <c r="U456" s="26"/>
      <c r="V456" s="26"/>
    </row>
    <row r="457" spans="2:22" ht="14.4" x14ac:dyDescent="0.55000000000000004">
      <c r="B457" s="36" t="s">
        <v>427</v>
      </c>
      <c r="C457" s="43">
        <v>8</v>
      </c>
      <c r="D457" s="73">
        <v>382587.78999999992</v>
      </c>
      <c r="E457" s="43">
        <v>1673.7012499999998</v>
      </c>
      <c r="F457" s="37"/>
      <c r="G457" s="36" t="s">
        <v>431</v>
      </c>
      <c r="H457" s="43">
        <v>0</v>
      </c>
      <c r="I457" s="73">
        <v>0</v>
      </c>
      <c r="J457" s="43">
        <v>0</v>
      </c>
      <c r="S457" s="26"/>
      <c r="T457" s="26"/>
      <c r="U457" s="26"/>
      <c r="V457" s="26"/>
    </row>
    <row r="458" spans="2:22" ht="14.4" x14ac:dyDescent="0.55000000000000004">
      <c r="B458" s="36" t="s">
        <v>431</v>
      </c>
      <c r="C458" s="43">
        <v>3</v>
      </c>
      <c r="D458" s="73">
        <v>528555.71333333326</v>
      </c>
      <c r="E458" s="43">
        <v>2330.0619999999999</v>
      </c>
      <c r="F458" s="37"/>
      <c r="G458" s="36" t="s">
        <v>426</v>
      </c>
      <c r="H458" s="43">
        <v>0</v>
      </c>
      <c r="I458" s="73">
        <v>0</v>
      </c>
      <c r="J458" s="43">
        <v>0</v>
      </c>
      <c r="S458" s="26"/>
      <c r="T458" s="26"/>
      <c r="U458" s="26"/>
      <c r="V458" s="26"/>
    </row>
    <row r="459" spans="2:22" ht="14.4" x14ac:dyDescent="0.55000000000000004">
      <c r="B459" s="36" t="s">
        <v>152</v>
      </c>
      <c r="C459" s="43">
        <v>2</v>
      </c>
      <c r="D459" s="73">
        <v>135212.4</v>
      </c>
      <c r="E459" s="43">
        <v>594.51</v>
      </c>
      <c r="F459" s="37"/>
      <c r="G459" s="36" t="s">
        <v>430</v>
      </c>
      <c r="H459" s="43">
        <v>0</v>
      </c>
      <c r="I459" s="73">
        <v>0</v>
      </c>
      <c r="J459" s="43">
        <v>0</v>
      </c>
      <c r="S459" s="26"/>
      <c r="T459" s="26"/>
      <c r="U459" s="26"/>
      <c r="V459" s="26"/>
    </row>
    <row r="460" spans="2:22" ht="14.4" x14ac:dyDescent="0.55000000000000004">
      <c r="B460" s="36" t="s">
        <v>433</v>
      </c>
      <c r="C460" s="43">
        <v>2</v>
      </c>
      <c r="D460" s="73">
        <v>455323</v>
      </c>
      <c r="E460" s="43">
        <v>1959.6779999999999</v>
      </c>
      <c r="F460" s="37"/>
      <c r="G460" s="36" t="s">
        <v>81</v>
      </c>
      <c r="H460" s="43">
        <v>0</v>
      </c>
      <c r="I460" s="73">
        <v>0</v>
      </c>
      <c r="J460" s="43">
        <v>0</v>
      </c>
      <c r="S460" s="26"/>
      <c r="T460" s="26"/>
      <c r="U460" s="26"/>
      <c r="V460" s="26"/>
    </row>
    <row r="461" spans="2:22" ht="14.4" x14ac:dyDescent="0.55000000000000004">
      <c r="B461" s="36" t="s">
        <v>428</v>
      </c>
      <c r="C461" s="43">
        <v>1</v>
      </c>
      <c r="D461" s="73">
        <v>455323</v>
      </c>
      <c r="E461" s="43">
        <v>1973.3559999999998</v>
      </c>
      <c r="F461" s="37"/>
      <c r="G461" s="36" t="s">
        <v>152</v>
      </c>
      <c r="H461" s="43">
        <v>0</v>
      </c>
      <c r="I461" s="73">
        <v>0</v>
      </c>
      <c r="J461" s="43">
        <v>0</v>
      </c>
      <c r="S461" s="26"/>
      <c r="T461" s="26"/>
      <c r="U461" s="26"/>
      <c r="V461" s="26"/>
    </row>
    <row r="462" spans="2:22" ht="14.4" x14ac:dyDescent="0.55000000000000004">
      <c r="B462" s="36" t="s">
        <v>81</v>
      </c>
      <c r="C462" s="43">
        <v>0</v>
      </c>
      <c r="D462" s="73">
        <v>0</v>
      </c>
      <c r="E462" s="43">
        <v>0</v>
      </c>
      <c r="F462" s="37"/>
      <c r="G462" s="36" t="s">
        <v>428</v>
      </c>
      <c r="H462" s="43">
        <v>0</v>
      </c>
      <c r="I462" s="73">
        <v>0</v>
      </c>
      <c r="J462" s="43">
        <v>0</v>
      </c>
      <c r="S462" s="26"/>
      <c r="T462" s="26"/>
      <c r="U462" s="26"/>
      <c r="V462" s="26"/>
    </row>
    <row r="463" spans="2:22" ht="14.4" x14ac:dyDescent="0.55000000000000004">
      <c r="B463" s="36" t="s">
        <v>426</v>
      </c>
      <c r="C463" s="43">
        <v>0</v>
      </c>
      <c r="D463" s="73">
        <v>0</v>
      </c>
      <c r="E463" s="43">
        <v>0</v>
      </c>
      <c r="F463" s="37"/>
      <c r="G463" s="36" t="s">
        <v>433</v>
      </c>
      <c r="H463" s="43">
        <v>0</v>
      </c>
      <c r="I463" s="73">
        <v>0</v>
      </c>
      <c r="J463" s="43">
        <v>0</v>
      </c>
      <c r="S463" s="26"/>
      <c r="T463" s="26"/>
      <c r="U463" s="26"/>
      <c r="V463" s="26"/>
    </row>
    <row r="464" spans="2:22" ht="14.4" x14ac:dyDescent="0.55000000000000004">
      <c r="B464" s="36" t="s">
        <v>430</v>
      </c>
      <c r="C464" s="43">
        <v>0</v>
      </c>
      <c r="D464" s="73">
        <v>0</v>
      </c>
      <c r="E464" s="43">
        <v>0</v>
      </c>
      <c r="F464" s="37"/>
      <c r="G464" s="36" t="s">
        <v>404</v>
      </c>
      <c r="H464" s="43">
        <v>0</v>
      </c>
      <c r="I464" s="73">
        <v>0</v>
      </c>
      <c r="J464" s="43">
        <v>0</v>
      </c>
      <c r="S464" s="26"/>
      <c r="T464" s="26"/>
      <c r="U464" s="26"/>
      <c r="V464" s="26"/>
    </row>
    <row r="465" spans="2:22" ht="14.4" x14ac:dyDescent="0.55000000000000004">
      <c r="B465" s="36" t="s">
        <v>404</v>
      </c>
      <c r="C465" s="43">
        <v>0</v>
      </c>
      <c r="D465" s="73">
        <v>0</v>
      </c>
      <c r="E465" s="43">
        <v>0</v>
      </c>
      <c r="F465" s="37"/>
      <c r="G465" s="36" t="s">
        <v>429</v>
      </c>
      <c r="H465" s="43">
        <v>0</v>
      </c>
      <c r="I465" s="73">
        <v>0</v>
      </c>
      <c r="J465" s="43">
        <v>0</v>
      </c>
      <c r="S465" s="26"/>
      <c r="T465" s="26"/>
      <c r="U465" s="26"/>
      <c r="V465" s="26"/>
    </row>
    <row r="466" spans="2:22" ht="14.4" x14ac:dyDescent="0.55000000000000004">
      <c r="B466" s="36" t="s">
        <v>429</v>
      </c>
      <c r="C466" s="43">
        <v>0</v>
      </c>
      <c r="D466" s="73">
        <v>0</v>
      </c>
      <c r="E466" s="43">
        <v>0</v>
      </c>
      <c r="F466" s="37"/>
      <c r="G466" s="35" t="s">
        <v>434</v>
      </c>
      <c r="H466" s="42">
        <v>119</v>
      </c>
      <c r="I466" s="79">
        <v>634334.45277310919</v>
      </c>
      <c r="J466" s="42">
        <v>2753.0116470588237</v>
      </c>
      <c r="S466" s="26"/>
      <c r="T466" s="26"/>
      <c r="U466" s="26"/>
      <c r="V466" s="26"/>
    </row>
    <row r="467" spans="2:22" ht="14.4" x14ac:dyDescent="0.55000000000000004">
      <c r="B467" s="35" t="s">
        <v>434</v>
      </c>
      <c r="C467" s="42">
        <v>630</v>
      </c>
      <c r="D467" s="79">
        <v>644846.381936508</v>
      </c>
      <c r="E467" s="42">
        <v>2814.0346603174603</v>
      </c>
      <c r="F467" s="37"/>
      <c r="G467" s="36" t="s">
        <v>446</v>
      </c>
      <c r="H467" s="43">
        <v>41</v>
      </c>
      <c r="I467" s="73">
        <v>693167.80487804883</v>
      </c>
      <c r="J467" s="43">
        <v>3008.3681463414632</v>
      </c>
      <c r="S467" s="26"/>
      <c r="T467" s="26"/>
      <c r="U467" s="26"/>
      <c r="V467" s="26"/>
    </row>
    <row r="468" spans="2:22" ht="14.4" x14ac:dyDescent="0.55000000000000004">
      <c r="B468" s="36" t="s">
        <v>446</v>
      </c>
      <c r="C468" s="43">
        <v>215</v>
      </c>
      <c r="D468" s="73">
        <v>698435.25581395347</v>
      </c>
      <c r="E468" s="43">
        <v>3047.4109395348837</v>
      </c>
      <c r="F468" s="37"/>
      <c r="G468" s="36" t="s">
        <v>461</v>
      </c>
      <c r="H468" s="43">
        <v>29</v>
      </c>
      <c r="I468" s="73">
        <v>605433.10965517245</v>
      </c>
      <c r="J468" s="43">
        <v>2627.5687586206896</v>
      </c>
      <c r="S468" s="26"/>
      <c r="T468" s="26"/>
      <c r="U468" s="26"/>
      <c r="V468" s="26"/>
    </row>
    <row r="469" spans="2:22" ht="14.4" x14ac:dyDescent="0.55000000000000004">
      <c r="B469" s="36" t="s">
        <v>456</v>
      </c>
      <c r="C469" s="43">
        <v>99</v>
      </c>
      <c r="D469" s="73">
        <v>838340.70525252528</v>
      </c>
      <c r="E469" s="43">
        <v>3663.7980202020203</v>
      </c>
      <c r="F469" s="37"/>
      <c r="G469" s="36" t="s">
        <v>440</v>
      </c>
      <c r="H469" s="43">
        <v>16</v>
      </c>
      <c r="I469" s="73">
        <v>521336.93624999997</v>
      </c>
      <c r="J469" s="43">
        <v>2262.6581249999999</v>
      </c>
      <c r="S469" s="26"/>
      <c r="T469" s="26"/>
      <c r="U469" s="26"/>
      <c r="V469" s="26"/>
    </row>
    <row r="470" spans="2:22" ht="14.4" x14ac:dyDescent="0.55000000000000004">
      <c r="B470" s="36" t="s">
        <v>461</v>
      </c>
      <c r="C470" s="43">
        <v>76</v>
      </c>
      <c r="D470" s="73">
        <v>671820.51263157884</v>
      </c>
      <c r="E470" s="43">
        <v>2928.7775263157896</v>
      </c>
      <c r="F470" s="37"/>
      <c r="G470" s="36" t="s">
        <v>456</v>
      </c>
      <c r="H470" s="43">
        <v>6</v>
      </c>
      <c r="I470" s="73">
        <v>887753.70666666655</v>
      </c>
      <c r="J470" s="43">
        <v>3852.8420000000001</v>
      </c>
      <c r="S470" s="26"/>
      <c r="T470" s="26"/>
      <c r="U470" s="26"/>
      <c r="V470" s="26"/>
    </row>
    <row r="471" spans="2:22" ht="14.4" x14ac:dyDescent="0.55000000000000004">
      <c r="B471" s="36" t="s">
        <v>440</v>
      </c>
      <c r="C471" s="43">
        <v>63</v>
      </c>
      <c r="D471" s="73">
        <v>517330.11492063489</v>
      </c>
      <c r="E471" s="43">
        <v>2250.02873015873</v>
      </c>
      <c r="F471" s="37"/>
      <c r="G471" s="36" t="s">
        <v>450</v>
      </c>
      <c r="H471" s="43">
        <v>5</v>
      </c>
      <c r="I471" s="73">
        <v>374851.03200000001</v>
      </c>
      <c r="J471" s="43">
        <v>1626.6627999999998</v>
      </c>
      <c r="S471" s="26"/>
      <c r="T471" s="26"/>
      <c r="U471" s="26"/>
      <c r="V471" s="26"/>
    </row>
    <row r="472" spans="2:22" ht="14.4" x14ac:dyDescent="0.55000000000000004">
      <c r="B472" s="36" t="s">
        <v>458</v>
      </c>
      <c r="C472" s="43">
        <v>30</v>
      </c>
      <c r="D472" s="73">
        <v>483788.97133333329</v>
      </c>
      <c r="E472" s="43">
        <v>2109.1522</v>
      </c>
      <c r="F472" s="37"/>
      <c r="G472" s="36" t="s">
        <v>438</v>
      </c>
      <c r="H472" s="43">
        <v>4</v>
      </c>
      <c r="I472" s="73">
        <v>971990</v>
      </c>
      <c r="J472" s="43">
        <v>4218.4134999999997</v>
      </c>
      <c r="S472" s="26"/>
      <c r="T472" s="26"/>
      <c r="U472" s="26"/>
      <c r="V472" s="26"/>
    </row>
    <row r="473" spans="2:22" ht="14.4" x14ac:dyDescent="0.55000000000000004">
      <c r="B473" s="36" t="s">
        <v>441</v>
      </c>
      <c r="C473" s="43">
        <v>23</v>
      </c>
      <c r="D473" s="73">
        <v>454048.87043478258</v>
      </c>
      <c r="E473" s="43">
        <v>1977.6128695652174</v>
      </c>
      <c r="F473" s="37"/>
      <c r="G473" s="36" t="s">
        <v>452</v>
      </c>
      <c r="H473" s="43">
        <v>4</v>
      </c>
      <c r="I473" s="73">
        <v>521337.02499999997</v>
      </c>
      <c r="J473" s="43">
        <v>2262.7884999999997</v>
      </c>
      <c r="S473" s="26"/>
      <c r="T473" s="26"/>
      <c r="U473" s="26"/>
      <c r="V473" s="26"/>
    </row>
    <row r="474" spans="2:22" ht="14.4" x14ac:dyDescent="0.55000000000000004">
      <c r="B474" s="36" t="s">
        <v>438</v>
      </c>
      <c r="C474" s="43">
        <v>18</v>
      </c>
      <c r="D474" s="73">
        <v>798671.11111111112</v>
      </c>
      <c r="E474" s="43">
        <v>3487.8169999999996</v>
      </c>
      <c r="F474" s="37"/>
      <c r="G474" s="36" t="s">
        <v>441</v>
      </c>
      <c r="H474" s="43">
        <v>3</v>
      </c>
      <c r="I474" s="73">
        <v>444806.95333333331</v>
      </c>
      <c r="J474" s="43">
        <v>1930.2453333333333</v>
      </c>
      <c r="S474" s="26"/>
      <c r="T474" s="26"/>
      <c r="U474" s="26"/>
      <c r="V474" s="26"/>
    </row>
    <row r="475" spans="2:22" ht="14.4" x14ac:dyDescent="0.55000000000000004">
      <c r="B475" s="36" t="s">
        <v>450</v>
      </c>
      <c r="C475" s="43">
        <v>14</v>
      </c>
      <c r="D475" s="73">
        <v>380181.6714285714</v>
      </c>
      <c r="E475" s="43">
        <v>1657.0217142857141</v>
      </c>
      <c r="F475" s="37"/>
      <c r="G475" s="36" t="s">
        <v>435</v>
      </c>
      <c r="H475" s="43">
        <v>3</v>
      </c>
      <c r="I475" s="73">
        <v>828333.33333333337</v>
      </c>
      <c r="J475" s="43">
        <v>3594.873333333333</v>
      </c>
      <c r="S475" s="26"/>
      <c r="T475" s="26"/>
      <c r="U475" s="26"/>
      <c r="V475" s="26"/>
    </row>
    <row r="476" spans="2:22" ht="14.4" x14ac:dyDescent="0.55000000000000004">
      <c r="B476" s="36" t="s">
        <v>435</v>
      </c>
      <c r="C476" s="43">
        <v>14</v>
      </c>
      <c r="D476" s="73">
        <v>695242.14285714284</v>
      </c>
      <c r="E476" s="43">
        <v>3064.9052857142856</v>
      </c>
      <c r="F476" s="37"/>
      <c r="G476" s="36" t="s">
        <v>444</v>
      </c>
      <c r="H476" s="43">
        <v>2</v>
      </c>
      <c r="I476" s="73">
        <v>568000</v>
      </c>
      <c r="J476" s="43">
        <v>2464.6089999999999</v>
      </c>
      <c r="S476" s="26"/>
      <c r="T476" s="26"/>
      <c r="U476" s="26"/>
      <c r="V476" s="26"/>
    </row>
    <row r="477" spans="2:22" ht="14.4" x14ac:dyDescent="0.55000000000000004">
      <c r="B477" s="36" t="s">
        <v>449</v>
      </c>
      <c r="C477" s="43">
        <v>13</v>
      </c>
      <c r="D477" s="73">
        <v>695869.87846153846</v>
      </c>
      <c r="E477" s="43">
        <v>3039.757846153846</v>
      </c>
      <c r="F477" s="37"/>
      <c r="G477" s="36" t="s">
        <v>445</v>
      </c>
      <c r="H477" s="43">
        <v>2</v>
      </c>
      <c r="I477" s="73">
        <v>394752.89999999997</v>
      </c>
      <c r="J477" s="43">
        <v>1713.6489999999999</v>
      </c>
      <c r="S477" s="26"/>
      <c r="T477" s="26"/>
      <c r="U477" s="26"/>
      <c r="V477" s="26"/>
    </row>
    <row r="478" spans="2:22" ht="14.4" x14ac:dyDescent="0.55000000000000004">
      <c r="B478" s="36" t="s">
        <v>451</v>
      </c>
      <c r="C478" s="43">
        <v>12</v>
      </c>
      <c r="D478" s="73">
        <v>433746.0083333333</v>
      </c>
      <c r="E478" s="43">
        <v>1895.131333333333</v>
      </c>
      <c r="F478" s="37"/>
      <c r="G478" s="36" t="s">
        <v>458</v>
      </c>
      <c r="H478" s="43">
        <v>1</v>
      </c>
      <c r="I478" s="73">
        <v>416135.25999999995</v>
      </c>
      <c r="J478" s="43">
        <v>1806.4759999999999</v>
      </c>
      <c r="S478" s="26"/>
      <c r="T478" s="26"/>
      <c r="U478" s="26"/>
      <c r="V478" s="26"/>
    </row>
    <row r="479" spans="2:22" ht="14.4" x14ac:dyDescent="0.55000000000000004">
      <c r="B479" s="36" t="s">
        <v>460</v>
      </c>
      <c r="C479" s="43">
        <v>11</v>
      </c>
      <c r="D479" s="73">
        <v>245992.15090909091</v>
      </c>
      <c r="E479" s="43">
        <v>1076.9449090909091</v>
      </c>
      <c r="F479" s="37"/>
      <c r="G479" s="36" t="s">
        <v>451</v>
      </c>
      <c r="H479" s="43">
        <v>1</v>
      </c>
      <c r="I479" s="73">
        <v>539746.26</v>
      </c>
      <c r="J479" s="43">
        <v>2342.578</v>
      </c>
      <c r="S479" s="26"/>
      <c r="T479" s="26"/>
      <c r="U479" s="26"/>
      <c r="V479" s="26"/>
    </row>
    <row r="480" spans="2:22" ht="14.4" x14ac:dyDescent="0.55000000000000004">
      <c r="B480" s="36" t="s">
        <v>453</v>
      </c>
      <c r="C480" s="43">
        <v>8</v>
      </c>
      <c r="D480" s="73">
        <v>575496.73249999993</v>
      </c>
      <c r="E480" s="43">
        <v>2504.0212499999998</v>
      </c>
      <c r="F480" s="37"/>
      <c r="G480" s="36" t="s">
        <v>449</v>
      </c>
      <c r="H480" s="43">
        <v>1</v>
      </c>
      <c r="I480" s="73">
        <v>680302.12</v>
      </c>
      <c r="J480" s="43">
        <v>2951.6899999999996</v>
      </c>
      <c r="S480" s="26"/>
      <c r="T480" s="26"/>
      <c r="U480" s="26"/>
      <c r="V480" s="26"/>
    </row>
    <row r="481" spans="2:22" ht="14.4" x14ac:dyDescent="0.55000000000000004">
      <c r="B481" s="36" t="s">
        <v>444</v>
      </c>
      <c r="C481" s="43">
        <v>8</v>
      </c>
      <c r="D481" s="73">
        <v>527423.67749999999</v>
      </c>
      <c r="E481" s="43">
        <v>2297.7289999999998</v>
      </c>
      <c r="F481" s="37"/>
      <c r="G481" s="36" t="s">
        <v>453</v>
      </c>
      <c r="H481" s="43">
        <v>1</v>
      </c>
      <c r="I481" s="73">
        <v>611772.91999999993</v>
      </c>
      <c r="J481" s="43">
        <v>2655.4779999999996</v>
      </c>
      <c r="S481" s="26"/>
      <c r="T481" s="26"/>
      <c r="U481" s="26"/>
      <c r="V481" s="26"/>
    </row>
    <row r="482" spans="2:22" ht="14.4" x14ac:dyDescent="0.55000000000000004">
      <c r="B482" s="36" t="s">
        <v>445</v>
      </c>
      <c r="C482" s="43">
        <v>6</v>
      </c>
      <c r="D482" s="73">
        <v>391678.13999999996</v>
      </c>
      <c r="E482" s="43">
        <v>1705.2853333333333</v>
      </c>
      <c r="F482" s="37"/>
      <c r="G482" s="36" t="s">
        <v>442</v>
      </c>
      <c r="H482" s="43">
        <v>0</v>
      </c>
      <c r="I482" s="73">
        <v>0</v>
      </c>
      <c r="J482" s="43">
        <v>0</v>
      </c>
      <c r="S482" s="26"/>
      <c r="T482" s="26"/>
      <c r="U482" s="26"/>
      <c r="V482" s="26"/>
    </row>
    <row r="483" spans="2:22" ht="14.4" x14ac:dyDescent="0.55000000000000004">
      <c r="B483" s="36" t="s">
        <v>452</v>
      </c>
      <c r="C483" s="43">
        <v>6</v>
      </c>
      <c r="D483" s="73">
        <v>521337.14333333331</v>
      </c>
      <c r="E483" s="43">
        <v>2263.6576666666665</v>
      </c>
      <c r="F483" s="37"/>
      <c r="G483" s="36" t="s">
        <v>437</v>
      </c>
      <c r="H483" s="43">
        <v>0</v>
      </c>
      <c r="I483" s="73">
        <v>0</v>
      </c>
      <c r="J483" s="43">
        <v>0</v>
      </c>
      <c r="S483" s="26"/>
      <c r="T483" s="26"/>
      <c r="U483" s="26"/>
      <c r="V483" s="26"/>
    </row>
    <row r="484" spans="2:22" ht="14.4" x14ac:dyDescent="0.55000000000000004">
      <c r="B484" s="36" t="s">
        <v>455</v>
      </c>
      <c r="C484" s="43">
        <v>5</v>
      </c>
      <c r="D484" s="73">
        <v>230040</v>
      </c>
      <c r="E484" s="43">
        <v>1007.1207999999999</v>
      </c>
      <c r="F484" s="37"/>
      <c r="G484" s="36" t="s">
        <v>439</v>
      </c>
      <c r="H484" s="43">
        <v>0</v>
      </c>
      <c r="I484" s="73">
        <v>0</v>
      </c>
      <c r="J484" s="43">
        <v>0</v>
      </c>
      <c r="S484" s="26"/>
      <c r="T484" s="26"/>
      <c r="U484" s="26"/>
      <c r="V484" s="26"/>
    </row>
    <row r="485" spans="2:22" ht="14.4" x14ac:dyDescent="0.55000000000000004">
      <c r="B485" s="36" t="s">
        <v>447</v>
      </c>
      <c r="C485" s="43">
        <v>4</v>
      </c>
      <c r="D485" s="73">
        <v>298200</v>
      </c>
      <c r="E485" s="43">
        <v>1306.471</v>
      </c>
      <c r="F485" s="37"/>
      <c r="G485" s="36" t="s">
        <v>460</v>
      </c>
      <c r="H485" s="43">
        <v>0</v>
      </c>
      <c r="I485" s="73">
        <v>0</v>
      </c>
      <c r="J485" s="43">
        <v>0</v>
      </c>
      <c r="S485" s="26"/>
      <c r="T485" s="26"/>
      <c r="U485" s="26"/>
      <c r="V485" s="26"/>
    </row>
    <row r="486" spans="2:22" ht="14.4" x14ac:dyDescent="0.55000000000000004">
      <c r="B486" s="36" t="s">
        <v>457</v>
      </c>
      <c r="C486" s="43">
        <v>3</v>
      </c>
      <c r="D486" s="73">
        <v>198800</v>
      </c>
      <c r="E486" s="43">
        <v>859.5626666666667</v>
      </c>
      <c r="F486" s="37"/>
      <c r="G486" s="36" t="s">
        <v>457</v>
      </c>
      <c r="H486" s="43">
        <v>0</v>
      </c>
      <c r="I486" s="73">
        <v>0</v>
      </c>
      <c r="J486" s="43">
        <v>0</v>
      </c>
      <c r="S486" s="26"/>
      <c r="T486" s="26"/>
      <c r="U486" s="26"/>
      <c r="V486" s="26"/>
    </row>
    <row r="487" spans="2:22" ht="14.4" x14ac:dyDescent="0.55000000000000004">
      <c r="B487" s="36" t="s">
        <v>459</v>
      </c>
      <c r="C487" s="43">
        <v>1</v>
      </c>
      <c r="D487" s="73">
        <v>355000</v>
      </c>
      <c r="E487" s="43">
        <v>1585.36</v>
      </c>
      <c r="F487" s="37"/>
      <c r="G487" s="36" t="s">
        <v>447</v>
      </c>
      <c r="H487" s="43">
        <v>0</v>
      </c>
      <c r="I487" s="73">
        <v>0</v>
      </c>
      <c r="J487" s="43">
        <v>0</v>
      </c>
      <c r="S487" s="26"/>
      <c r="T487" s="26"/>
      <c r="U487" s="26"/>
      <c r="V487" s="26"/>
    </row>
    <row r="488" spans="2:22" ht="14.4" x14ac:dyDescent="0.55000000000000004">
      <c r="B488" s="36" t="s">
        <v>443</v>
      </c>
      <c r="C488" s="43">
        <v>1</v>
      </c>
      <c r="D488" s="73">
        <v>501918.87999999995</v>
      </c>
      <c r="E488" s="43">
        <v>2188.2139999999999</v>
      </c>
      <c r="F488" s="37"/>
      <c r="G488" s="36" t="s">
        <v>459</v>
      </c>
      <c r="H488" s="43">
        <v>0</v>
      </c>
      <c r="I488" s="73">
        <v>0</v>
      </c>
      <c r="J488" s="43">
        <v>0</v>
      </c>
      <c r="S488" s="26"/>
      <c r="T488" s="26"/>
      <c r="U488" s="26"/>
      <c r="V488" s="26"/>
    </row>
    <row r="489" spans="2:22" ht="14.4" x14ac:dyDescent="0.55000000000000004">
      <c r="B489" s="36" t="s">
        <v>439</v>
      </c>
      <c r="C489" s="43">
        <v>0</v>
      </c>
      <c r="D489" s="73">
        <v>0</v>
      </c>
      <c r="E489" s="43">
        <v>0</v>
      </c>
      <c r="F489" s="37"/>
      <c r="G489" s="36" t="s">
        <v>454</v>
      </c>
      <c r="H489" s="43">
        <v>0</v>
      </c>
      <c r="I489" s="73">
        <v>0</v>
      </c>
      <c r="J489" s="43">
        <v>0</v>
      </c>
      <c r="S489" s="26"/>
      <c r="T489" s="26"/>
      <c r="U489" s="26"/>
      <c r="V489" s="26"/>
    </row>
    <row r="490" spans="2:22" ht="14.4" x14ac:dyDescent="0.55000000000000004">
      <c r="B490" s="36" t="s">
        <v>437</v>
      </c>
      <c r="C490" s="43">
        <v>0</v>
      </c>
      <c r="D490" s="73">
        <v>0</v>
      </c>
      <c r="E490" s="43">
        <v>0</v>
      </c>
      <c r="F490" s="37"/>
      <c r="G490" s="36" t="s">
        <v>455</v>
      </c>
      <c r="H490" s="43">
        <v>0</v>
      </c>
      <c r="I490" s="73">
        <v>0</v>
      </c>
      <c r="J490" s="43">
        <v>0</v>
      </c>
      <c r="S490" s="26"/>
      <c r="T490" s="26"/>
      <c r="U490" s="26"/>
      <c r="V490" s="26"/>
    </row>
    <row r="491" spans="2:22" ht="14.4" x14ac:dyDescent="0.55000000000000004">
      <c r="B491" s="36" t="s">
        <v>454</v>
      </c>
      <c r="C491" s="43">
        <v>0</v>
      </c>
      <c r="D491" s="73">
        <v>0</v>
      </c>
      <c r="E491" s="43">
        <v>0</v>
      </c>
      <c r="F491" s="37"/>
      <c r="G491" s="36" t="s">
        <v>443</v>
      </c>
      <c r="H491" s="43">
        <v>0</v>
      </c>
      <c r="I491" s="73">
        <v>0</v>
      </c>
      <c r="J491" s="43">
        <v>0</v>
      </c>
      <c r="S491" s="26"/>
      <c r="T491" s="26"/>
      <c r="U491" s="26"/>
      <c r="V491" s="26"/>
    </row>
    <row r="492" spans="2:22" ht="14.4" x14ac:dyDescent="0.55000000000000004">
      <c r="B492" s="36" t="s">
        <v>442</v>
      </c>
      <c r="C492" s="43">
        <v>0</v>
      </c>
      <c r="D492" s="73">
        <v>0</v>
      </c>
      <c r="E492" s="43">
        <v>0</v>
      </c>
      <c r="F492" s="37"/>
      <c r="G492" s="36" t="s">
        <v>448</v>
      </c>
      <c r="H492" s="43">
        <v>0</v>
      </c>
      <c r="I492" s="73">
        <v>0</v>
      </c>
      <c r="J492" s="43">
        <v>0</v>
      </c>
      <c r="S492" s="26"/>
      <c r="T492" s="26"/>
      <c r="U492" s="26"/>
      <c r="V492" s="26"/>
    </row>
    <row r="493" spans="2:22" ht="14.4" x14ac:dyDescent="0.55000000000000004">
      <c r="B493" s="36" t="s">
        <v>448</v>
      </c>
      <c r="C493" s="43">
        <v>0</v>
      </c>
      <c r="D493" s="73">
        <v>0</v>
      </c>
      <c r="E493" s="43">
        <v>0</v>
      </c>
      <c r="F493" s="37"/>
      <c r="G493" s="35" t="s">
        <v>462</v>
      </c>
      <c r="H493" s="42">
        <v>12</v>
      </c>
      <c r="I493" s="79">
        <v>368038.20333333331</v>
      </c>
      <c r="J493" s="42">
        <v>1597.1806666666664</v>
      </c>
      <c r="S493" s="26"/>
      <c r="T493" s="26"/>
      <c r="U493" s="26"/>
      <c r="V493" s="26"/>
    </row>
    <row r="494" spans="2:22" ht="14.4" x14ac:dyDescent="0.55000000000000004">
      <c r="B494" s="35" t="s">
        <v>462</v>
      </c>
      <c r="C494" s="42">
        <v>61</v>
      </c>
      <c r="D494" s="79">
        <v>349095.00426229514</v>
      </c>
      <c r="E494" s="42">
        <v>1519.2337377049178</v>
      </c>
      <c r="F494" s="37"/>
      <c r="G494" s="36" t="s">
        <v>465</v>
      </c>
      <c r="H494" s="43">
        <v>11</v>
      </c>
      <c r="I494" s="73">
        <v>337596.2218181818</v>
      </c>
      <c r="J494" s="43">
        <v>1465.1305454545454</v>
      </c>
      <c r="S494" s="26"/>
      <c r="T494" s="26"/>
      <c r="U494" s="26"/>
      <c r="V494" s="26"/>
    </row>
    <row r="495" spans="2:22" ht="14.4" x14ac:dyDescent="0.55000000000000004">
      <c r="B495" s="36" t="s">
        <v>465</v>
      </c>
      <c r="C495" s="43">
        <v>57</v>
      </c>
      <c r="D495" s="73">
        <v>337596.24807017547</v>
      </c>
      <c r="E495" s="43">
        <v>1470.195789473684</v>
      </c>
      <c r="F495" s="37"/>
      <c r="G495" s="36" t="s">
        <v>463</v>
      </c>
      <c r="H495" s="43">
        <v>1</v>
      </c>
      <c r="I495" s="73">
        <v>702900</v>
      </c>
      <c r="J495" s="43">
        <v>3049.732</v>
      </c>
      <c r="S495" s="26"/>
      <c r="T495" s="26"/>
      <c r="U495" s="26"/>
      <c r="V495" s="26"/>
    </row>
    <row r="496" spans="2:22" ht="14.4" x14ac:dyDescent="0.55000000000000004">
      <c r="B496" s="36" t="s">
        <v>463</v>
      </c>
      <c r="C496" s="43">
        <v>2</v>
      </c>
      <c r="D496" s="73">
        <v>670950</v>
      </c>
      <c r="E496" s="43">
        <v>2891.366</v>
      </c>
      <c r="F496" s="37"/>
      <c r="G496" s="36" t="s">
        <v>464</v>
      </c>
      <c r="H496" s="43">
        <v>0</v>
      </c>
      <c r="I496" s="73">
        <v>0</v>
      </c>
      <c r="J496" s="43">
        <v>0</v>
      </c>
      <c r="S496" s="26"/>
      <c r="T496" s="26"/>
      <c r="U496" s="26"/>
      <c r="V496" s="26"/>
    </row>
    <row r="497" spans="2:22" ht="14.4" x14ac:dyDescent="0.55000000000000004">
      <c r="B497" s="36" t="s">
        <v>464</v>
      </c>
      <c r="C497" s="43">
        <v>2</v>
      </c>
      <c r="D497" s="73">
        <v>354954.56</v>
      </c>
      <c r="E497" s="43">
        <v>1544.683</v>
      </c>
      <c r="F497" s="37"/>
      <c r="G497" s="35" t="s">
        <v>466</v>
      </c>
      <c r="H497" s="42">
        <v>23</v>
      </c>
      <c r="I497" s="79">
        <v>485218.25999999995</v>
      </c>
      <c r="J497" s="42">
        <v>2105.8623478260865</v>
      </c>
      <c r="S497" s="26"/>
      <c r="T497" s="26"/>
      <c r="U497" s="26"/>
      <c r="V497" s="26"/>
    </row>
    <row r="498" spans="2:22" ht="14.4" x14ac:dyDescent="0.55000000000000004">
      <c r="B498" s="35" t="s">
        <v>466</v>
      </c>
      <c r="C498" s="42">
        <v>56</v>
      </c>
      <c r="D498" s="79">
        <v>488074.90142857138</v>
      </c>
      <c r="E498" s="42">
        <v>2118.3251071428567</v>
      </c>
      <c r="F498" s="37"/>
      <c r="G498" s="36" t="s">
        <v>466</v>
      </c>
      <c r="H498" s="43">
        <v>23</v>
      </c>
      <c r="I498" s="73">
        <v>485218.25999999995</v>
      </c>
      <c r="J498" s="43">
        <v>2105.8623478260865</v>
      </c>
      <c r="S498" s="26"/>
      <c r="T498" s="26"/>
      <c r="U498" s="26"/>
      <c r="V498" s="26"/>
    </row>
    <row r="499" spans="2:22" ht="14.4" x14ac:dyDescent="0.55000000000000004">
      <c r="B499" s="36" t="s">
        <v>466</v>
      </c>
      <c r="C499" s="43">
        <v>56</v>
      </c>
      <c r="D499" s="73">
        <v>488074.90142857138</v>
      </c>
      <c r="E499" s="43">
        <v>2118.3251071428567</v>
      </c>
      <c r="F499" s="37"/>
      <c r="G499" s="35" t="s">
        <v>467</v>
      </c>
      <c r="H499" s="42">
        <v>11</v>
      </c>
      <c r="I499" s="79">
        <v>469955.45454545453</v>
      </c>
      <c r="J499" s="42">
        <v>2039.5390909090909</v>
      </c>
      <c r="S499" s="26"/>
      <c r="T499" s="26"/>
      <c r="U499" s="26"/>
      <c r="V499" s="26"/>
    </row>
    <row r="500" spans="2:22" ht="14.4" x14ac:dyDescent="0.55000000000000004">
      <c r="B500" s="35" t="s">
        <v>467</v>
      </c>
      <c r="C500" s="42">
        <v>32</v>
      </c>
      <c r="D500" s="79">
        <v>476508.06874999998</v>
      </c>
      <c r="E500" s="42">
        <v>2084.1592499999997</v>
      </c>
      <c r="F500" s="37"/>
      <c r="G500" s="36" t="s">
        <v>467</v>
      </c>
      <c r="H500" s="43">
        <v>9</v>
      </c>
      <c r="I500" s="80">
        <v>361390</v>
      </c>
      <c r="J500" s="43">
        <v>1568.4402222222222</v>
      </c>
      <c r="S500" s="26"/>
      <c r="T500" s="26"/>
      <c r="U500" s="26"/>
      <c r="V500" s="26"/>
    </row>
    <row r="501" spans="2:22" ht="14.4" x14ac:dyDescent="0.55000000000000004">
      <c r="B501" s="36" t="s">
        <v>467</v>
      </c>
      <c r="C501" s="43">
        <v>28</v>
      </c>
      <c r="D501" s="73">
        <v>374687.79285714281</v>
      </c>
      <c r="E501" s="43">
        <v>1642.5582857142856</v>
      </c>
      <c r="F501" s="37"/>
      <c r="G501" s="36" t="s">
        <v>469</v>
      </c>
      <c r="H501" s="43">
        <v>2</v>
      </c>
      <c r="I501" s="73">
        <v>958500</v>
      </c>
      <c r="J501" s="43">
        <v>4159.4839999999995</v>
      </c>
      <c r="S501" s="26"/>
      <c r="T501" s="26"/>
      <c r="U501" s="26"/>
      <c r="V501" s="26"/>
    </row>
    <row r="502" spans="2:22" ht="14.4" x14ac:dyDescent="0.55000000000000004">
      <c r="B502" s="36" t="s">
        <v>469</v>
      </c>
      <c r="C502" s="43">
        <v>3</v>
      </c>
      <c r="D502" s="73">
        <v>1396333.3333333333</v>
      </c>
      <c r="E502" s="43">
        <v>6054.9626666666663</v>
      </c>
      <c r="F502" s="37"/>
      <c r="G502" s="36" t="s">
        <v>468</v>
      </c>
      <c r="H502" s="43">
        <v>0</v>
      </c>
      <c r="I502" s="73">
        <v>0</v>
      </c>
      <c r="J502" s="43">
        <v>0</v>
      </c>
      <c r="S502" s="26"/>
      <c r="T502" s="26"/>
      <c r="U502" s="26"/>
      <c r="V502" s="26"/>
    </row>
    <row r="503" spans="2:22" ht="14.4" x14ac:dyDescent="0.55000000000000004">
      <c r="B503" s="36" t="s">
        <v>468</v>
      </c>
      <c r="C503" s="43">
        <v>1</v>
      </c>
      <c r="D503" s="73">
        <v>568000</v>
      </c>
      <c r="E503" s="43">
        <v>2536.576</v>
      </c>
      <c r="F503" s="37"/>
      <c r="G503" s="35" t="s">
        <v>470</v>
      </c>
      <c r="H503" s="42">
        <v>11</v>
      </c>
      <c r="I503" s="79">
        <v>262994.71454545448</v>
      </c>
      <c r="J503" s="42">
        <v>1141.4212727272725</v>
      </c>
      <c r="S503" s="26"/>
      <c r="T503" s="26"/>
      <c r="U503" s="26"/>
      <c r="V503" s="26"/>
    </row>
    <row r="504" spans="2:22" ht="14.4" x14ac:dyDescent="0.55000000000000004">
      <c r="B504" s="35" t="s">
        <v>470</v>
      </c>
      <c r="C504" s="42">
        <v>62</v>
      </c>
      <c r="D504" s="79">
        <v>336548.49000000011</v>
      </c>
      <c r="E504" s="42">
        <v>1465.4560967741936</v>
      </c>
      <c r="F504" s="37"/>
      <c r="G504" s="36" t="s">
        <v>470</v>
      </c>
      <c r="H504" s="43">
        <v>6</v>
      </c>
      <c r="I504" s="80">
        <v>166148.99333333332</v>
      </c>
      <c r="J504" s="43">
        <v>721.06066666666663</v>
      </c>
      <c r="S504" s="26"/>
      <c r="T504" s="26"/>
      <c r="U504" s="26"/>
      <c r="V504" s="26"/>
    </row>
    <row r="505" spans="2:22" ht="14.4" x14ac:dyDescent="0.55000000000000004">
      <c r="B505" s="36" t="s">
        <v>470</v>
      </c>
      <c r="C505" s="43">
        <v>29</v>
      </c>
      <c r="D505" s="73">
        <v>278995.48758620693</v>
      </c>
      <c r="E505" s="43">
        <v>1214.9285517241376</v>
      </c>
      <c r="F505" s="37"/>
      <c r="G505" s="36" t="s">
        <v>474</v>
      </c>
      <c r="H505" s="43">
        <v>3</v>
      </c>
      <c r="I505" s="73">
        <v>425097.35333333327</v>
      </c>
      <c r="J505" s="43">
        <v>1844.7193333333332</v>
      </c>
      <c r="S505" s="26"/>
      <c r="T505" s="26"/>
      <c r="U505" s="26"/>
      <c r="V505" s="26"/>
    </row>
    <row r="506" spans="2:22" ht="14.4" x14ac:dyDescent="0.55000000000000004">
      <c r="B506" s="36" t="s">
        <v>474</v>
      </c>
      <c r="C506" s="43">
        <v>18</v>
      </c>
      <c r="D506" s="73">
        <v>425267.75</v>
      </c>
      <c r="E506" s="43">
        <v>1859.1004444444443</v>
      </c>
      <c r="F506" s="37"/>
      <c r="G506" s="36" t="s">
        <v>473</v>
      </c>
      <c r="H506" s="43">
        <v>1</v>
      </c>
      <c r="I506" s="73">
        <v>338333.45999999996</v>
      </c>
      <c r="J506" s="43">
        <v>1468.5439999999999</v>
      </c>
      <c r="S506" s="26"/>
      <c r="T506" s="26"/>
      <c r="U506" s="26"/>
      <c r="V506" s="26"/>
    </row>
    <row r="507" spans="2:22" ht="14.4" x14ac:dyDescent="0.55000000000000004">
      <c r="B507" s="36" t="s">
        <v>471</v>
      </c>
      <c r="C507" s="43">
        <v>7</v>
      </c>
      <c r="D507" s="73">
        <v>368769.10857142851</v>
      </c>
      <c r="E507" s="43">
        <v>1586.1914285714286</v>
      </c>
      <c r="F507" s="37"/>
      <c r="G507" s="36" t="s">
        <v>472</v>
      </c>
      <c r="H507" s="43">
        <v>1</v>
      </c>
      <c r="I507" s="73">
        <v>282422.38</v>
      </c>
      <c r="J507" s="43">
        <v>1226.568</v>
      </c>
      <c r="S507" s="26"/>
      <c r="T507" s="26"/>
      <c r="U507" s="26"/>
      <c r="V507" s="26"/>
    </row>
    <row r="508" spans="2:22" ht="14.4" x14ac:dyDescent="0.55000000000000004">
      <c r="B508" s="36" t="s">
        <v>473</v>
      </c>
      <c r="C508" s="43">
        <v>5</v>
      </c>
      <c r="D508" s="73">
        <v>338333.36799999996</v>
      </c>
      <c r="E508" s="43">
        <v>1473.6135999999999</v>
      </c>
      <c r="F508" s="37"/>
      <c r="G508" s="36" t="s">
        <v>471</v>
      </c>
      <c r="H508" s="43">
        <v>0</v>
      </c>
      <c r="I508" s="73">
        <v>0</v>
      </c>
      <c r="J508" s="43">
        <v>0</v>
      </c>
      <c r="S508" s="26"/>
      <c r="T508" s="26"/>
      <c r="U508" s="26"/>
      <c r="V508" s="26"/>
    </row>
    <row r="509" spans="2:22" ht="14.4" x14ac:dyDescent="0.55000000000000004">
      <c r="B509" s="36" t="s">
        <v>472</v>
      </c>
      <c r="C509" s="43">
        <v>3</v>
      </c>
      <c r="D509" s="73">
        <v>282422.38</v>
      </c>
      <c r="E509" s="43">
        <v>1230.0446666666667</v>
      </c>
      <c r="F509" s="37"/>
      <c r="G509" s="35" t="s">
        <v>475</v>
      </c>
      <c r="H509" s="42">
        <v>3</v>
      </c>
      <c r="I509" s="79">
        <v>225909.21999999997</v>
      </c>
      <c r="J509" s="42">
        <v>980.42</v>
      </c>
      <c r="S509" s="26"/>
      <c r="T509" s="26"/>
      <c r="U509" s="26"/>
      <c r="V509" s="26"/>
    </row>
    <row r="510" spans="2:22" ht="14.4" x14ac:dyDescent="0.55000000000000004">
      <c r="B510" s="35" t="s">
        <v>475</v>
      </c>
      <c r="C510" s="42">
        <v>16</v>
      </c>
      <c r="D510" s="79">
        <v>225909.19249999998</v>
      </c>
      <c r="E510" s="42">
        <v>988.26525000000004</v>
      </c>
      <c r="F510" s="37"/>
      <c r="G510" s="36" t="s">
        <v>475</v>
      </c>
      <c r="H510" s="43">
        <v>3</v>
      </c>
      <c r="I510" s="80">
        <v>225909.21999999997</v>
      </c>
      <c r="J510" s="43">
        <v>980.42</v>
      </c>
      <c r="S510" s="26"/>
      <c r="T510" s="26"/>
      <c r="U510" s="26"/>
      <c r="V510" s="26"/>
    </row>
    <row r="511" spans="2:22" ht="14.4" x14ac:dyDescent="0.55000000000000004">
      <c r="B511" s="36" t="s">
        <v>475</v>
      </c>
      <c r="C511" s="43">
        <v>16</v>
      </c>
      <c r="D511" s="73">
        <v>225909.19249999998</v>
      </c>
      <c r="E511" s="43">
        <v>988.26525000000004</v>
      </c>
      <c r="F511" s="37"/>
      <c r="G511" s="36" t="s">
        <v>477</v>
      </c>
      <c r="H511" s="43">
        <v>0</v>
      </c>
      <c r="I511" s="73">
        <v>0</v>
      </c>
      <c r="J511" s="43">
        <v>0</v>
      </c>
      <c r="S511" s="26"/>
      <c r="T511" s="26"/>
      <c r="U511" s="26"/>
      <c r="V511" s="26"/>
    </row>
    <row r="512" spans="2:22" ht="14.4" x14ac:dyDescent="0.55000000000000004">
      <c r="B512" s="36" t="s">
        <v>477</v>
      </c>
      <c r="C512" s="43">
        <v>0</v>
      </c>
      <c r="D512" s="73">
        <v>0</v>
      </c>
      <c r="E512" s="43">
        <v>0</v>
      </c>
      <c r="F512" s="37"/>
      <c r="G512" s="36" t="s">
        <v>476</v>
      </c>
      <c r="H512" s="43">
        <v>0</v>
      </c>
      <c r="I512" s="73">
        <v>0</v>
      </c>
      <c r="J512" s="43">
        <v>0</v>
      </c>
      <c r="S512" s="26"/>
      <c r="T512" s="26"/>
      <c r="U512" s="26"/>
      <c r="V512" s="26"/>
    </row>
    <row r="513" spans="2:22" ht="14.4" x14ac:dyDescent="0.55000000000000004">
      <c r="B513" s="36" t="s">
        <v>476</v>
      </c>
      <c r="C513" s="43">
        <v>0</v>
      </c>
      <c r="D513" s="73">
        <v>0</v>
      </c>
      <c r="E513" s="43">
        <v>0</v>
      </c>
      <c r="F513" s="37"/>
      <c r="G513" s="35" t="s">
        <v>861</v>
      </c>
      <c r="H513" s="42">
        <v>13</v>
      </c>
      <c r="I513" s="79">
        <v>485218.26</v>
      </c>
      <c r="J513" s="42">
        <v>2105.8972307692306</v>
      </c>
      <c r="S513" s="26"/>
      <c r="T513" s="26"/>
      <c r="U513" s="26"/>
      <c r="V513" s="26"/>
    </row>
    <row r="514" spans="2:22" ht="14.4" x14ac:dyDescent="0.55000000000000004">
      <c r="B514" s="35" t="s">
        <v>861</v>
      </c>
      <c r="C514" s="42">
        <v>68</v>
      </c>
      <c r="D514" s="79">
        <v>478184.08588235296</v>
      </c>
      <c r="E514" s="42">
        <v>2079.8684705882351</v>
      </c>
      <c r="F514" s="37"/>
      <c r="G514" s="36" t="s">
        <v>478</v>
      </c>
      <c r="H514" s="43">
        <v>13</v>
      </c>
      <c r="I514" s="73">
        <v>485218.26</v>
      </c>
      <c r="J514" s="43">
        <v>2105.8972307692306</v>
      </c>
      <c r="S514" s="26"/>
      <c r="T514" s="26"/>
      <c r="U514" s="26"/>
      <c r="V514" s="26"/>
    </row>
    <row r="515" spans="2:22" ht="14.4" x14ac:dyDescent="0.55000000000000004">
      <c r="B515" s="36" t="s">
        <v>478</v>
      </c>
      <c r="C515" s="43">
        <v>68</v>
      </c>
      <c r="D515" s="73">
        <v>478184.08588235296</v>
      </c>
      <c r="E515" s="43">
        <v>2079.8684705882351</v>
      </c>
      <c r="F515" s="37"/>
      <c r="G515" s="35" t="s">
        <v>479</v>
      </c>
      <c r="H515" s="42">
        <v>9</v>
      </c>
      <c r="I515" s="79">
        <v>629615.53555555549</v>
      </c>
      <c r="J515" s="42">
        <v>2732.4282222222218</v>
      </c>
      <c r="S515" s="26"/>
      <c r="T515" s="26"/>
      <c r="U515" s="26"/>
      <c r="V515" s="26"/>
    </row>
    <row r="516" spans="2:22" ht="14.4" x14ac:dyDescent="0.55000000000000004">
      <c r="B516" s="35" t="s">
        <v>479</v>
      </c>
      <c r="C516" s="42">
        <v>65</v>
      </c>
      <c r="D516" s="79">
        <v>461480.34892307711</v>
      </c>
      <c r="E516" s="42">
        <v>2011.5856615384614</v>
      </c>
      <c r="F516" s="37"/>
      <c r="G516" s="36" t="s">
        <v>488</v>
      </c>
      <c r="H516" s="43">
        <v>2</v>
      </c>
      <c r="I516" s="73">
        <v>368163.39999999997</v>
      </c>
      <c r="J516" s="43">
        <v>1597.876</v>
      </c>
      <c r="S516" s="26"/>
      <c r="T516" s="26"/>
      <c r="U516" s="26"/>
      <c r="V516" s="26"/>
    </row>
    <row r="517" spans="2:22" ht="14.4" x14ac:dyDescent="0.55000000000000004">
      <c r="B517" s="36" t="s">
        <v>488</v>
      </c>
      <c r="C517" s="43">
        <v>27</v>
      </c>
      <c r="D517" s="73">
        <v>324207.81851851853</v>
      </c>
      <c r="E517" s="43">
        <v>1413.5219999999999</v>
      </c>
      <c r="F517" s="37"/>
      <c r="G517" s="36" t="s">
        <v>487</v>
      </c>
      <c r="H517" s="43">
        <v>2</v>
      </c>
      <c r="I517" s="73">
        <v>521336.67</v>
      </c>
      <c r="J517" s="43">
        <v>2262.2669999999998</v>
      </c>
      <c r="S517" s="26"/>
      <c r="T517" s="26"/>
      <c r="U517" s="26"/>
      <c r="V517" s="26"/>
    </row>
    <row r="518" spans="2:22" ht="14.4" x14ac:dyDescent="0.55000000000000004">
      <c r="B518" s="36" t="s">
        <v>487</v>
      </c>
      <c r="C518" s="43">
        <v>9</v>
      </c>
      <c r="D518" s="73">
        <v>494938.48888888885</v>
      </c>
      <c r="E518" s="43">
        <v>2165.2131111111112</v>
      </c>
      <c r="F518" s="37"/>
      <c r="G518" s="36" t="s">
        <v>489</v>
      </c>
      <c r="H518" s="43">
        <v>1</v>
      </c>
      <c r="I518" s="73">
        <v>664702</v>
      </c>
      <c r="J518" s="43">
        <v>2884.9379999999996</v>
      </c>
      <c r="S518" s="26"/>
      <c r="T518" s="26"/>
      <c r="U518" s="26"/>
      <c r="V518" s="26"/>
    </row>
    <row r="519" spans="2:22" ht="14.4" x14ac:dyDescent="0.55000000000000004">
      <c r="B519" s="36" t="s">
        <v>22</v>
      </c>
      <c r="C519" s="43">
        <v>6</v>
      </c>
      <c r="D519" s="73">
        <v>500445.64999999991</v>
      </c>
      <c r="E519" s="43">
        <v>2181.8736666666664</v>
      </c>
      <c r="F519" s="37"/>
      <c r="G519" s="36" t="s">
        <v>481</v>
      </c>
      <c r="H519" s="43">
        <v>1</v>
      </c>
      <c r="I519" s="73">
        <v>501920.3</v>
      </c>
      <c r="J519" s="43">
        <v>2177.7839999999997</v>
      </c>
      <c r="S519" s="26"/>
      <c r="T519" s="26"/>
      <c r="U519" s="26"/>
      <c r="V519" s="26"/>
    </row>
    <row r="520" spans="2:22" ht="14.4" x14ac:dyDescent="0.55000000000000004">
      <c r="B520" s="36" t="s">
        <v>68</v>
      </c>
      <c r="C520" s="43">
        <v>4</v>
      </c>
      <c r="D520" s="73">
        <v>494854.38</v>
      </c>
      <c r="E520" s="43">
        <v>2170.4830000000002</v>
      </c>
      <c r="F520" s="37"/>
      <c r="G520" s="36" t="s">
        <v>173</v>
      </c>
      <c r="H520" s="43">
        <v>1</v>
      </c>
      <c r="I520" s="73">
        <v>550960</v>
      </c>
      <c r="J520" s="43">
        <v>2390.556</v>
      </c>
      <c r="S520" s="26"/>
      <c r="T520" s="26"/>
      <c r="U520" s="26"/>
      <c r="V520" s="26"/>
    </row>
    <row r="521" spans="2:22" ht="14.4" x14ac:dyDescent="0.55000000000000004">
      <c r="B521" s="36" t="s">
        <v>57</v>
      </c>
      <c r="C521" s="43">
        <v>3</v>
      </c>
      <c r="D521" s="73">
        <v>505756.23333333322</v>
      </c>
      <c r="E521" s="43">
        <v>2215.1673333333333</v>
      </c>
      <c r="F521" s="37"/>
      <c r="G521" s="36" t="s">
        <v>484</v>
      </c>
      <c r="H521" s="43">
        <v>1</v>
      </c>
      <c r="I521" s="73">
        <v>1648620</v>
      </c>
      <c r="J521" s="43">
        <v>7154.98</v>
      </c>
      <c r="S521" s="26"/>
      <c r="T521" s="26"/>
      <c r="U521" s="26"/>
      <c r="V521" s="26"/>
    </row>
    <row r="522" spans="2:22" ht="14.4" x14ac:dyDescent="0.55000000000000004">
      <c r="B522" s="36" t="s">
        <v>146</v>
      </c>
      <c r="C522" s="43">
        <v>2</v>
      </c>
      <c r="D522" s="73">
        <v>472284.04</v>
      </c>
      <c r="E522" s="43">
        <v>2044.0329999999999</v>
      </c>
      <c r="F522" s="37"/>
      <c r="G522" s="36" t="s">
        <v>22</v>
      </c>
      <c r="H522" s="43">
        <v>1</v>
      </c>
      <c r="I522" s="73">
        <v>521337.37999999995</v>
      </c>
      <c r="J522" s="43">
        <v>2263.31</v>
      </c>
      <c r="S522" s="26"/>
      <c r="T522" s="26"/>
      <c r="U522" s="26"/>
      <c r="V522" s="26"/>
    </row>
    <row r="523" spans="2:22" ht="14.4" x14ac:dyDescent="0.55000000000000004">
      <c r="B523" s="36" t="s">
        <v>485</v>
      </c>
      <c r="C523" s="43">
        <v>2</v>
      </c>
      <c r="D523" s="73">
        <v>501920.15</v>
      </c>
      <c r="E523" s="43">
        <v>2160.8490000000002</v>
      </c>
      <c r="F523" s="37"/>
      <c r="G523" s="36" t="s">
        <v>490</v>
      </c>
      <c r="H523" s="43">
        <v>0</v>
      </c>
      <c r="I523" s="73">
        <v>0</v>
      </c>
      <c r="J523" s="43">
        <v>0</v>
      </c>
      <c r="S523" s="26"/>
      <c r="T523" s="26"/>
      <c r="U523" s="26"/>
      <c r="V523" s="26"/>
    </row>
    <row r="524" spans="2:22" ht="14.4" x14ac:dyDescent="0.55000000000000004">
      <c r="B524" s="36" t="s">
        <v>491</v>
      </c>
      <c r="C524" s="43">
        <v>2</v>
      </c>
      <c r="D524" s="73">
        <v>1221413</v>
      </c>
      <c r="E524" s="43">
        <v>5273.2359999999999</v>
      </c>
      <c r="F524" s="37"/>
      <c r="G524" s="36" t="s">
        <v>493</v>
      </c>
      <c r="H524" s="43">
        <v>0</v>
      </c>
      <c r="I524" s="73">
        <v>0</v>
      </c>
      <c r="J524" s="43">
        <v>0</v>
      </c>
      <c r="S524" s="26"/>
      <c r="T524" s="26"/>
      <c r="U524" s="26"/>
      <c r="V524" s="26"/>
    </row>
    <row r="525" spans="2:22" ht="14.4" x14ac:dyDescent="0.55000000000000004">
      <c r="B525" s="36" t="s">
        <v>173</v>
      </c>
      <c r="C525" s="43">
        <v>2</v>
      </c>
      <c r="D525" s="73">
        <v>519374.94</v>
      </c>
      <c r="E525" s="43">
        <v>2284.17</v>
      </c>
      <c r="F525" s="37"/>
      <c r="G525" s="36" t="s">
        <v>483</v>
      </c>
      <c r="H525" s="43">
        <v>0</v>
      </c>
      <c r="I525" s="73">
        <v>0</v>
      </c>
      <c r="J525" s="43">
        <v>0</v>
      </c>
      <c r="S525" s="26"/>
      <c r="T525" s="26"/>
      <c r="U525" s="26"/>
      <c r="V525" s="26"/>
    </row>
    <row r="526" spans="2:22" ht="14.4" x14ac:dyDescent="0.55000000000000004">
      <c r="B526" s="36" t="s">
        <v>484</v>
      </c>
      <c r="C526" s="43">
        <v>2</v>
      </c>
      <c r="D526" s="73">
        <v>1068204.94</v>
      </c>
      <c r="E526" s="43">
        <v>4675.7690000000002</v>
      </c>
      <c r="F526" s="37"/>
      <c r="G526" s="36" t="s">
        <v>486</v>
      </c>
      <c r="H526" s="43">
        <v>0</v>
      </c>
      <c r="I526" s="73">
        <v>0</v>
      </c>
      <c r="J526" s="43">
        <v>0</v>
      </c>
      <c r="S526" s="26"/>
      <c r="T526" s="26"/>
      <c r="U526" s="26"/>
      <c r="V526" s="26"/>
    </row>
    <row r="527" spans="2:22" ht="14.4" x14ac:dyDescent="0.55000000000000004">
      <c r="B527" s="36" t="s">
        <v>482</v>
      </c>
      <c r="C527" s="43">
        <v>2</v>
      </c>
      <c r="D527" s="73">
        <v>501920.15</v>
      </c>
      <c r="E527" s="43">
        <v>2160.8490000000002</v>
      </c>
      <c r="F527" s="37"/>
      <c r="G527" s="36" t="s">
        <v>68</v>
      </c>
      <c r="H527" s="43">
        <v>0</v>
      </c>
      <c r="I527" s="73">
        <v>0</v>
      </c>
      <c r="J527" s="43">
        <v>0</v>
      </c>
      <c r="S527" s="26"/>
      <c r="T527" s="26"/>
      <c r="U527" s="26"/>
      <c r="V527" s="26"/>
    </row>
    <row r="528" spans="2:22" ht="14.4" x14ac:dyDescent="0.55000000000000004">
      <c r="B528" s="36" t="s">
        <v>492</v>
      </c>
      <c r="C528" s="43">
        <v>1</v>
      </c>
      <c r="D528" s="73">
        <v>327115.45999999996</v>
      </c>
      <c r="E528" s="43">
        <v>1435.1679999999999</v>
      </c>
      <c r="F528" s="37"/>
      <c r="G528" s="36" t="s">
        <v>480</v>
      </c>
      <c r="H528" s="43">
        <v>0</v>
      </c>
      <c r="I528" s="73">
        <v>0</v>
      </c>
      <c r="J528" s="43">
        <v>0</v>
      </c>
      <c r="S528" s="26"/>
      <c r="T528" s="26"/>
      <c r="U528" s="26"/>
      <c r="V528" s="26"/>
    </row>
    <row r="529" spans="2:22" ht="14.4" x14ac:dyDescent="0.55000000000000004">
      <c r="B529" s="36" t="s">
        <v>489</v>
      </c>
      <c r="C529" s="43">
        <v>1</v>
      </c>
      <c r="D529" s="73">
        <v>664702</v>
      </c>
      <c r="E529" s="43">
        <v>2884.9379999999996</v>
      </c>
      <c r="F529" s="37"/>
      <c r="G529" s="36" t="s">
        <v>491</v>
      </c>
      <c r="H529" s="43">
        <v>0</v>
      </c>
      <c r="I529" s="73">
        <v>0</v>
      </c>
      <c r="J529" s="43">
        <v>0</v>
      </c>
      <c r="S529" s="26"/>
      <c r="T529" s="26"/>
      <c r="U529" s="26"/>
      <c r="V529" s="26"/>
    </row>
    <row r="530" spans="2:22" ht="14.4" x14ac:dyDescent="0.55000000000000004">
      <c r="B530" s="36" t="s">
        <v>481</v>
      </c>
      <c r="C530" s="43">
        <v>1</v>
      </c>
      <c r="D530" s="73">
        <v>501920.3</v>
      </c>
      <c r="E530" s="43">
        <v>2177.7839999999997</v>
      </c>
      <c r="F530" s="37"/>
      <c r="G530" s="36" t="s">
        <v>482</v>
      </c>
      <c r="H530" s="43">
        <v>0</v>
      </c>
      <c r="I530" s="73">
        <v>0</v>
      </c>
      <c r="J530" s="43">
        <v>0</v>
      </c>
      <c r="S530" s="26"/>
      <c r="T530" s="26"/>
      <c r="U530" s="26"/>
      <c r="V530" s="26"/>
    </row>
    <row r="531" spans="2:22" ht="14.4" x14ac:dyDescent="0.55000000000000004">
      <c r="B531" s="36" t="s">
        <v>486</v>
      </c>
      <c r="C531" s="43">
        <v>1</v>
      </c>
      <c r="D531" s="73">
        <v>224832.86</v>
      </c>
      <c r="E531" s="43">
        <v>986.67799999999988</v>
      </c>
      <c r="F531" s="37"/>
      <c r="G531" s="36" t="s">
        <v>492</v>
      </c>
      <c r="H531" s="43">
        <v>0</v>
      </c>
      <c r="I531" s="73">
        <v>0</v>
      </c>
      <c r="J531" s="43">
        <v>0</v>
      </c>
      <c r="S531" s="26"/>
      <c r="T531" s="26"/>
      <c r="U531" s="26"/>
      <c r="V531" s="26"/>
    </row>
    <row r="532" spans="2:22" ht="14.4" x14ac:dyDescent="0.55000000000000004">
      <c r="B532" s="36" t="s">
        <v>480</v>
      </c>
      <c r="C532" s="43">
        <v>0</v>
      </c>
      <c r="D532" s="73">
        <v>0</v>
      </c>
      <c r="E532" s="43">
        <v>0</v>
      </c>
      <c r="F532" s="37"/>
      <c r="G532" s="36" t="s">
        <v>57</v>
      </c>
      <c r="H532" s="43">
        <v>0</v>
      </c>
      <c r="I532" s="73">
        <v>0</v>
      </c>
      <c r="J532" s="43">
        <v>0</v>
      </c>
      <c r="S532" s="26"/>
      <c r="T532" s="26"/>
      <c r="U532" s="26"/>
      <c r="V532" s="26"/>
    </row>
    <row r="533" spans="2:22" ht="14.4" x14ac:dyDescent="0.55000000000000004">
      <c r="B533" s="36" t="s">
        <v>493</v>
      </c>
      <c r="C533" s="43">
        <v>0</v>
      </c>
      <c r="D533" s="73">
        <v>0</v>
      </c>
      <c r="E533" s="43">
        <v>0</v>
      </c>
      <c r="F533" s="37"/>
      <c r="G533" s="36" t="s">
        <v>485</v>
      </c>
      <c r="H533" s="43">
        <v>0</v>
      </c>
      <c r="I533" s="73">
        <v>0</v>
      </c>
      <c r="J533" s="43">
        <v>0</v>
      </c>
      <c r="S533" s="26"/>
      <c r="T533" s="26"/>
      <c r="U533" s="26"/>
      <c r="V533" s="26"/>
    </row>
    <row r="534" spans="2:22" ht="14.4" x14ac:dyDescent="0.55000000000000004">
      <c r="B534" s="36" t="s">
        <v>483</v>
      </c>
      <c r="C534" s="43">
        <v>0</v>
      </c>
      <c r="D534" s="73">
        <v>0</v>
      </c>
      <c r="E534" s="43">
        <v>0</v>
      </c>
      <c r="F534" s="37"/>
      <c r="G534" s="36" t="s">
        <v>146</v>
      </c>
      <c r="H534" s="43">
        <v>0</v>
      </c>
      <c r="I534" s="73">
        <v>0</v>
      </c>
      <c r="J534" s="43">
        <v>0</v>
      </c>
      <c r="S534" s="26"/>
      <c r="T534" s="26"/>
      <c r="U534" s="26"/>
      <c r="V534" s="26"/>
    </row>
    <row r="535" spans="2:22" ht="14.4" x14ac:dyDescent="0.55000000000000004">
      <c r="B535" s="36" t="s">
        <v>490</v>
      </c>
      <c r="C535" s="43">
        <v>0</v>
      </c>
      <c r="D535" s="73">
        <v>0</v>
      </c>
      <c r="E535" s="43">
        <v>0</v>
      </c>
      <c r="F535" s="37"/>
      <c r="G535" s="35" t="s">
        <v>494</v>
      </c>
      <c r="H535" s="42">
        <v>3</v>
      </c>
      <c r="I535" s="79">
        <v>293075.21999999997</v>
      </c>
      <c r="J535" s="42">
        <v>1271.7646666666667</v>
      </c>
      <c r="S535" s="26"/>
      <c r="T535" s="26"/>
      <c r="U535" s="26"/>
      <c r="V535" s="26"/>
    </row>
    <row r="536" spans="2:22" ht="14.4" x14ac:dyDescent="0.55000000000000004">
      <c r="B536" s="35" t="s">
        <v>494</v>
      </c>
      <c r="C536" s="42">
        <v>21</v>
      </c>
      <c r="D536" s="79">
        <v>295977.43523809518</v>
      </c>
      <c r="E536" s="42">
        <v>1293.5349523809523</v>
      </c>
      <c r="F536" s="37"/>
      <c r="G536" s="36" t="s">
        <v>494</v>
      </c>
      <c r="H536" s="43">
        <v>3</v>
      </c>
      <c r="I536" s="73">
        <v>293075.21999999997</v>
      </c>
      <c r="J536" s="43">
        <v>1271.7646666666667</v>
      </c>
      <c r="S536" s="26"/>
      <c r="T536" s="26"/>
      <c r="U536" s="26"/>
      <c r="V536" s="26"/>
    </row>
    <row r="537" spans="2:22" ht="14.4" x14ac:dyDescent="0.55000000000000004">
      <c r="B537" s="36" t="s">
        <v>494</v>
      </c>
      <c r="C537" s="43">
        <v>21</v>
      </c>
      <c r="D537" s="73">
        <v>295977.43523809518</v>
      </c>
      <c r="E537" s="43">
        <v>1293.5349523809523</v>
      </c>
      <c r="F537" s="37"/>
      <c r="G537" s="35" t="s">
        <v>495</v>
      </c>
      <c r="H537" s="42">
        <v>14</v>
      </c>
      <c r="I537" s="79">
        <v>381755.53857142851</v>
      </c>
      <c r="J537" s="42">
        <v>1656.7309999999998</v>
      </c>
      <c r="S537" s="26"/>
      <c r="T537" s="26"/>
      <c r="U537" s="26"/>
      <c r="V537" s="26"/>
    </row>
    <row r="538" spans="2:22" ht="14.4" x14ac:dyDescent="0.55000000000000004">
      <c r="B538" s="35" t="s">
        <v>495</v>
      </c>
      <c r="C538" s="42">
        <v>96</v>
      </c>
      <c r="D538" s="79">
        <v>389603.12770833331</v>
      </c>
      <c r="E538" s="42">
        <v>1700.446958333333</v>
      </c>
      <c r="F538" s="37"/>
      <c r="G538" s="36" t="s">
        <v>499</v>
      </c>
      <c r="H538" s="43">
        <v>3</v>
      </c>
      <c r="I538" s="73">
        <v>308345.89999999997</v>
      </c>
      <c r="J538" s="43">
        <v>1338.5166666666667</v>
      </c>
      <c r="S538" s="26"/>
      <c r="T538" s="26"/>
      <c r="U538" s="26"/>
      <c r="V538" s="26"/>
    </row>
    <row r="539" spans="2:22" ht="14.4" x14ac:dyDescent="0.55000000000000004">
      <c r="B539" s="36" t="s">
        <v>498</v>
      </c>
      <c r="C539" s="43">
        <v>23</v>
      </c>
      <c r="D539" s="73">
        <v>432522.5539130434</v>
      </c>
      <c r="E539" s="43">
        <v>1895.3702608695651</v>
      </c>
      <c r="F539" s="37"/>
      <c r="G539" s="36" t="s">
        <v>506</v>
      </c>
      <c r="H539" s="43">
        <v>3</v>
      </c>
      <c r="I539" s="73">
        <v>539225.12</v>
      </c>
      <c r="J539" s="43">
        <v>2340.4919999999997</v>
      </c>
      <c r="S539" s="26"/>
      <c r="T539" s="26"/>
      <c r="U539" s="26"/>
      <c r="V539" s="26"/>
    </row>
    <row r="540" spans="2:22" ht="14.4" x14ac:dyDescent="0.55000000000000004">
      <c r="B540" s="36" t="s">
        <v>499</v>
      </c>
      <c r="C540" s="43">
        <v>20</v>
      </c>
      <c r="D540" s="73">
        <v>308345.92</v>
      </c>
      <c r="E540" s="43">
        <v>1345.9711000000002</v>
      </c>
      <c r="F540" s="37"/>
      <c r="G540" s="36" t="s">
        <v>498</v>
      </c>
      <c r="H540" s="43">
        <v>2</v>
      </c>
      <c r="I540" s="73">
        <v>319500</v>
      </c>
      <c r="J540" s="43">
        <v>1386.1469999999999</v>
      </c>
      <c r="S540" s="26"/>
      <c r="T540" s="26"/>
      <c r="U540" s="26"/>
      <c r="V540" s="26"/>
    </row>
    <row r="541" spans="2:22" ht="14.4" x14ac:dyDescent="0.55000000000000004">
      <c r="B541" s="36" t="s">
        <v>506</v>
      </c>
      <c r="C541" s="43">
        <v>14</v>
      </c>
      <c r="D541" s="73">
        <v>424141.43285714282</v>
      </c>
      <c r="E541" s="43">
        <v>1843.4477142857143</v>
      </c>
      <c r="F541" s="37"/>
      <c r="G541" s="36" t="s">
        <v>496</v>
      </c>
      <c r="H541" s="43">
        <v>1</v>
      </c>
      <c r="I541" s="73">
        <v>453891.63999999996</v>
      </c>
      <c r="J541" s="43">
        <v>1969.184</v>
      </c>
      <c r="S541" s="26"/>
      <c r="T541" s="26"/>
      <c r="U541" s="26"/>
      <c r="V541" s="26"/>
    </row>
    <row r="542" spans="2:22" ht="14.4" x14ac:dyDescent="0.55000000000000004">
      <c r="B542" s="36" t="s">
        <v>516</v>
      </c>
      <c r="C542" s="43">
        <v>11</v>
      </c>
      <c r="D542" s="73">
        <v>392967.80909090914</v>
      </c>
      <c r="E542" s="43">
        <v>1720.3892727272726</v>
      </c>
      <c r="F542" s="37"/>
      <c r="G542" s="36" t="s">
        <v>513</v>
      </c>
      <c r="H542" s="43">
        <v>1</v>
      </c>
      <c r="I542" s="73">
        <v>287550</v>
      </c>
      <c r="J542" s="43">
        <v>1247.4279999999999</v>
      </c>
      <c r="S542" s="26"/>
      <c r="T542" s="26"/>
      <c r="U542" s="26"/>
      <c r="V542" s="26"/>
    </row>
    <row r="543" spans="2:22" ht="14.4" x14ac:dyDescent="0.55000000000000004">
      <c r="B543" s="36" t="s">
        <v>509</v>
      </c>
      <c r="C543" s="43">
        <v>5</v>
      </c>
      <c r="D543" s="73">
        <v>452016.12799999991</v>
      </c>
      <c r="E543" s="43">
        <v>1976.1775999999998</v>
      </c>
      <c r="F543" s="37"/>
      <c r="G543" s="36" t="s">
        <v>509</v>
      </c>
      <c r="H543" s="43">
        <v>1</v>
      </c>
      <c r="I543" s="73">
        <v>501918.87999999995</v>
      </c>
      <c r="J543" s="43">
        <v>2177.7839999999997</v>
      </c>
      <c r="S543" s="26"/>
      <c r="T543" s="26"/>
      <c r="U543" s="26"/>
      <c r="V543" s="26"/>
    </row>
    <row r="544" spans="2:22" ht="14.4" x14ac:dyDescent="0.55000000000000004">
      <c r="B544" s="36" t="s">
        <v>496</v>
      </c>
      <c r="C544" s="43">
        <v>4</v>
      </c>
      <c r="D544" s="73">
        <v>453891.72999999992</v>
      </c>
      <c r="E544" s="43">
        <v>1967.1030000000001</v>
      </c>
      <c r="F544" s="37"/>
      <c r="G544" s="36" t="s">
        <v>502</v>
      </c>
      <c r="H544" s="43">
        <v>1</v>
      </c>
      <c r="I544" s="73">
        <v>59167.14</v>
      </c>
      <c r="J544" s="43">
        <v>256.57799999999997</v>
      </c>
      <c r="S544" s="26"/>
      <c r="T544" s="26"/>
      <c r="U544" s="26"/>
      <c r="V544" s="26"/>
    </row>
    <row r="545" spans="2:22" ht="14.4" x14ac:dyDescent="0.55000000000000004">
      <c r="B545" s="36" t="s">
        <v>502</v>
      </c>
      <c r="C545" s="43">
        <v>4</v>
      </c>
      <c r="D545" s="73">
        <v>98787.235000000001</v>
      </c>
      <c r="E545" s="43">
        <v>430.65749999999997</v>
      </c>
      <c r="F545" s="37"/>
      <c r="G545" s="36" t="s">
        <v>500</v>
      </c>
      <c r="H545" s="43">
        <v>1</v>
      </c>
      <c r="I545" s="73">
        <v>501920.3</v>
      </c>
      <c r="J545" s="43">
        <v>2177.7839999999997</v>
      </c>
      <c r="S545" s="26"/>
      <c r="T545" s="26"/>
      <c r="U545" s="26"/>
      <c r="V545" s="26"/>
    </row>
    <row r="546" spans="2:22" ht="14.4" x14ac:dyDescent="0.55000000000000004">
      <c r="B546" s="36" t="s">
        <v>500</v>
      </c>
      <c r="C546" s="43">
        <v>3</v>
      </c>
      <c r="D546" s="73">
        <v>501920.2</v>
      </c>
      <c r="E546" s="43">
        <v>2170.6659999999997</v>
      </c>
      <c r="F546" s="37"/>
      <c r="G546" s="36" t="s">
        <v>516</v>
      </c>
      <c r="H546" s="43">
        <v>1</v>
      </c>
      <c r="I546" s="73">
        <v>358416.51999999996</v>
      </c>
      <c r="J546" s="43">
        <v>1556.1559999999999</v>
      </c>
      <c r="S546" s="26"/>
      <c r="T546" s="26"/>
      <c r="U546" s="26"/>
      <c r="V546" s="26"/>
    </row>
    <row r="547" spans="2:22" ht="14.4" x14ac:dyDescent="0.55000000000000004">
      <c r="B547" s="36" t="s">
        <v>503</v>
      </c>
      <c r="C547" s="43">
        <v>3</v>
      </c>
      <c r="D547" s="73">
        <v>409993.35333333333</v>
      </c>
      <c r="E547" s="43">
        <v>1777.2166666666665</v>
      </c>
      <c r="F547" s="37"/>
      <c r="G547" s="36" t="s">
        <v>505</v>
      </c>
      <c r="H547" s="43">
        <v>0</v>
      </c>
      <c r="I547" s="73">
        <v>0</v>
      </c>
      <c r="J547" s="43">
        <v>0</v>
      </c>
      <c r="S547" s="26"/>
      <c r="T547" s="26"/>
      <c r="U547" s="26"/>
      <c r="V547" s="26"/>
    </row>
    <row r="548" spans="2:22" ht="14.4" x14ac:dyDescent="0.55000000000000004">
      <c r="B548" s="36" t="s">
        <v>519</v>
      </c>
      <c r="C548" s="43">
        <v>3</v>
      </c>
      <c r="D548" s="73">
        <v>539600</v>
      </c>
      <c r="E548" s="43">
        <v>2367.61</v>
      </c>
      <c r="F548" s="37"/>
      <c r="G548" s="36" t="s">
        <v>511</v>
      </c>
      <c r="H548" s="43">
        <v>0</v>
      </c>
      <c r="I548" s="73">
        <v>0</v>
      </c>
      <c r="J548" s="43">
        <v>0</v>
      </c>
      <c r="S548" s="26"/>
      <c r="T548" s="26"/>
      <c r="U548" s="26"/>
      <c r="V548" s="26"/>
    </row>
    <row r="549" spans="2:22" ht="14.4" x14ac:dyDescent="0.55000000000000004">
      <c r="B549" s="36" t="s">
        <v>514</v>
      </c>
      <c r="C549" s="43">
        <v>2</v>
      </c>
      <c r="D549" s="73">
        <v>390500</v>
      </c>
      <c r="E549" s="43">
        <v>1720.9499999999998</v>
      </c>
      <c r="F549" s="37"/>
      <c r="G549" s="36" t="s">
        <v>515</v>
      </c>
      <c r="H549" s="43">
        <v>0</v>
      </c>
      <c r="I549" s="73">
        <v>0</v>
      </c>
      <c r="J549" s="43">
        <v>0</v>
      </c>
      <c r="S549" s="26"/>
      <c r="T549" s="26"/>
      <c r="U549" s="26"/>
      <c r="V549" s="26"/>
    </row>
    <row r="550" spans="2:22" ht="14.4" x14ac:dyDescent="0.55000000000000004">
      <c r="B550" s="36" t="s">
        <v>513</v>
      </c>
      <c r="C550" s="43">
        <v>2</v>
      </c>
      <c r="D550" s="73">
        <v>287550</v>
      </c>
      <c r="E550" s="43">
        <v>1250.5569999999998</v>
      </c>
      <c r="F550" s="37"/>
      <c r="G550" s="36" t="s">
        <v>501</v>
      </c>
      <c r="H550" s="43">
        <v>0</v>
      </c>
      <c r="I550" s="73">
        <v>0</v>
      </c>
      <c r="J550" s="43">
        <v>0</v>
      </c>
      <c r="S550" s="26"/>
      <c r="T550" s="26"/>
      <c r="U550" s="26"/>
      <c r="V550" s="26"/>
    </row>
    <row r="551" spans="2:22" ht="14.4" x14ac:dyDescent="0.55000000000000004">
      <c r="B551" s="36" t="s">
        <v>510</v>
      </c>
      <c r="C551" s="43">
        <v>1</v>
      </c>
      <c r="D551" s="73">
        <v>560900</v>
      </c>
      <c r="E551" s="43">
        <v>2399</v>
      </c>
      <c r="F551" s="37"/>
      <c r="G551" s="36" t="s">
        <v>512</v>
      </c>
      <c r="H551" s="43">
        <v>0</v>
      </c>
      <c r="I551" s="73">
        <v>0</v>
      </c>
      <c r="J551" s="43">
        <v>0</v>
      </c>
      <c r="S551" s="26"/>
      <c r="T551" s="26"/>
      <c r="U551" s="26"/>
      <c r="V551" s="26"/>
    </row>
    <row r="552" spans="2:22" ht="14.4" x14ac:dyDescent="0.55000000000000004">
      <c r="B552" s="36" t="s">
        <v>507</v>
      </c>
      <c r="C552" s="43">
        <v>1</v>
      </c>
      <c r="D552" s="73">
        <v>284000</v>
      </c>
      <c r="E552" s="43">
        <v>1236.9979999999998</v>
      </c>
      <c r="F552" s="37"/>
      <c r="G552" s="36" t="s">
        <v>503</v>
      </c>
      <c r="H552" s="43">
        <v>0</v>
      </c>
      <c r="I552" s="73">
        <v>0</v>
      </c>
      <c r="J552" s="43">
        <v>0</v>
      </c>
      <c r="S552" s="26"/>
      <c r="T552" s="26"/>
      <c r="U552" s="26"/>
      <c r="V552" s="26"/>
    </row>
    <row r="553" spans="2:22" ht="14.4" x14ac:dyDescent="0.55000000000000004">
      <c r="B553" s="36" t="s">
        <v>518</v>
      </c>
      <c r="C553" s="43">
        <v>0</v>
      </c>
      <c r="D553" s="73">
        <v>0</v>
      </c>
      <c r="E553" s="43">
        <v>0</v>
      </c>
      <c r="F553" s="37"/>
      <c r="G553" s="36" t="s">
        <v>514</v>
      </c>
      <c r="H553" s="43">
        <v>0</v>
      </c>
      <c r="I553" s="73">
        <v>0</v>
      </c>
      <c r="J553" s="43">
        <v>0</v>
      </c>
      <c r="S553" s="26"/>
      <c r="T553" s="26"/>
      <c r="U553" s="26"/>
      <c r="V553" s="26"/>
    </row>
    <row r="554" spans="2:22" ht="14.4" x14ac:dyDescent="0.55000000000000004">
      <c r="B554" s="36" t="s">
        <v>504</v>
      </c>
      <c r="C554" s="43">
        <v>0</v>
      </c>
      <c r="D554" s="73">
        <v>0</v>
      </c>
      <c r="E554" s="43">
        <v>0</v>
      </c>
      <c r="F554" s="37"/>
      <c r="G554" s="36" t="s">
        <v>504</v>
      </c>
      <c r="H554" s="43">
        <v>0</v>
      </c>
      <c r="I554" s="73">
        <v>0</v>
      </c>
      <c r="J554" s="43">
        <v>0</v>
      </c>
      <c r="S554" s="26"/>
      <c r="T554" s="26"/>
      <c r="U554" s="26"/>
      <c r="V554" s="26"/>
    </row>
    <row r="555" spans="2:22" ht="14.4" x14ac:dyDescent="0.55000000000000004">
      <c r="B555" s="36" t="s">
        <v>515</v>
      </c>
      <c r="C555" s="43">
        <v>0</v>
      </c>
      <c r="D555" s="73">
        <v>0</v>
      </c>
      <c r="E555" s="43">
        <v>0</v>
      </c>
      <c r="F555" s="37"/>
      <c r="G555" s="36" t="s">
        <v>517</v>
      </c>
      <c r="H555" s="43">
        <v>0</v>
      </c>
      <c r="I555" s="73">
        <v>0</v>
      </c>
      <c r="J555" s="43">
        <v>0</v>
      </c>
      <c r="S555" s="26"/>
      <c r="T555" s="26"/>
      <c r="U555" s="26"/>
      <c r="V555" s="26"/>
    </row>
    <row r="556" spans="2:22" ht="14.4" x14ac:dyDescent="0.55000000000000004">
      <c r="B556" s="36" t="s">
        <v>512</v>
      </c>
      <c r="C556" s="43">
        <v>0</v>
      </c>
      <c r="D556" s="73">
        <v>0</v>
      </c>
      <c r="E556" s="43">
        <v>0</v>
      </c>
      <c r="F556" s="37"/>
      <c r="G556" s="36" t="s">
        <v>510</v>
      </c>
      <c r="H556" s="43">
        <v>0</v>
      </c>
      <c r="I556" s="73">
        <v>0</v>
      </c>
      <c r="J556" s="43">
        <v>0</v>
      </c>
      <c r="S556" s="26"/>
      <c r="T556" s="26"/>
      <c r="U556" s="26"/>
      <c r="V556" s="26"/>
    </row>
    <row r="557" spans="2:22" ht="14.4" x14ac:dyDescent="0.55000000000000004">
      <c r="B557" s="36" t="s">
        <v>517</v>
      </c>
      <c r="C557" s="43">
        <v>0</v>
      </c>
      <c r="D557" s="73">
        <v>0</v>
      </c>
      <c r="E557" s="43">
        <v>0</v>
      </c>
      <c r="F557" s="37"/>
      <c r="G557" s="36" t="s">
        <v>518</v>
      </c>
      <c r="H557" s="43">
        <v>0</v>
      </c>
      <c r="I557" s="73">
        <v>0</v>
      </c>
      <c r="J557" s="43">
        <v>0</v>
      </c>
      <c r="S557" s="26"/>
      <c r="T557" s="26"/>
      <c r="U557" s="26"/>
      <c r="V557" s="26"/>
    </row>
    <row r="558" spans="2:22" ht="14.4" x14ac:dyDescent="0.55000000000000004">
      <c r="B558" s="36" t="s">
        <v>505</v>
      </c>
      <c r="C558" s="43">
        <v>0</v>
      </c>
      <c r="D558" s="73">
        <v>0</v>
      </c>
      <c r="E558" s="43">
        <v>0</v>
      </c>
      <c r="F558" s="37"/>
      <c r="G558" s="36" t="s">
        <v>519</v>
      </c>
      <c r="H558" s="43">
        <v>0</v>
      </c>
      <c r="I558" s="73">
        <v>0</v>
      </c>
      <c r="J558" s="43">
        <v>0</v>
      </c>
      <c r="S558" s="26"/>
      <c r="T558" s="26"/>
      <c r="U558" s="26"/>
      <c r="V558" s="26"/>
    </row>
    <row r="559" spans="2:22" ht="14.4" x14ac:dyDescent="0.55000000000000004">
      <c r="B559" s="36" t="s">
        <v>511</v>
      </c>
      <c r="C559" s="43">
        <v>0</v>
      </c>
      <c r="D559" s="73">
        <v>0</v>
      </c>
      <c r="E559" s="43">
        <v>0</v>
      </c>
      <c r="F559" s="37"/>
      <c r="G559" s="36" t="s">
        <v>507</v>
      </c>
      <c r="H559" s="43">
        <v>0</v>
      </c>
      <c r="I559" s="73">
        <v>0</v>
      </c>
      <c r="J559" s="43">
        <v>0</v>
      </c>
      <c r="S559" s="26"/>
      <c r="T559" s="26"/>
      <c r="U559" s="26"/>
      <c r="V559" s="26"/>
    </row>
    <row r="560" spans="2:22" ht="14.4" x14ac:dyDescent="0.55000000000000004">
      <c r="B560" s="36" t="s">
        <v>501</v>
      </c>
      <c r="C560" s="43">
        <v>0</v>
      </c>
      <c r="D560" s="73">
        <v>0</v>
      </c>
      <c r="E560" s="43">
        <v>0</v>
      </c>
      <c r="F560" s="37"/>
      <c r="G560" s="36" t="s">
        <v>508</v>
      </c>
      <c r="H560" s="43">
        <v>0</v>
      </c>
      <c r="I560" s="73">
        <v>0</v>
      </c>
      <c r="J560" s="43">
        <v>0</v>
      </c>
      <c r="S560" s="26"/>
      <c r="T560" s="26"/>
      <c r="U560" s="26"/>
      <c r="V560" s="26"/>
    </row>
    <row r="561" spans="2:22" ht="14.4" x14ac:dyDescent="0.55000000000000004">
      <c r="B561" s="36" t="s">
        <v>508</v>
      </c>
      <c r="C561" s="43">
        <v>0</v>
      </c>
      <c r="D561" s="73">
        <v>0</v>
      </c>
      <c r="E561" s="43">
        <v>0</v>
      </c>
      <c r="F561" s="37"/>
      <c r="G561" s="35" t="s">
        <v>520</v>
      </c>
      <c r="H561" s="42">
        <v>23</v>
      </c>
      <c r="I561" s="79">
        <v>406737.39130434784</v>
      </c>
      <c r="J561" s="42">
        <v>1765.2094782608694</v>
      </c>
      <c r="S561" s="26"/>
      <c r="T561" s="26"/>
      <c r="U561" s="26"/>
      <c r="V561" s="26"/>
    </row>
    <row r="562" spans="2:22" ht="14.4" x14ac:dyDescent="0.55000000000000004">
      <c r="B562" s="35" t="s">
        <v>520</v>
      </c>
      <c r="C562" s="42">
        <v>122</v>
      </c>
      <c r="D562" s="79">
        <v>326616.10098360654</v>
      </c>
      <c r="E562" s="42">
        <v>1423.5447540983605</v>
      </c>
      <c r="F562" s="37"/>
      <c r="G562" s="36" t="s">
        <v>520</v>
      </c>
      <c r="H562" s="43">
        <v>19</v>
      </c>
      <c r="I562" s="80">
        <v>406045.26315789472</v>
      </c>
      <c r="J562" s="43">
        <v>1762.230842105263</v>
      </c>
      <c r="S562" s="26"/>
      <c r="T562" s="26"/>
      <c r="U562" s="26"/>
      <c r="V562" s="26"/>
    </row>
    <row r="563" spans="2:22" ht="14.4" x14ac:dyDescent="0.55000000000000004">
      <c r="B563" s="36" t="s">
        <v>520</v>
      </c>
      <c r="C563" s="43">
        <v>97</v>
      </c>
      <c r="D563" s="73">
        <v>355944.22680412373</v>
      </c>
      <c r="E563" s="43">
        <v>1552.0534226804123</v>
      </c>
      <c r="F563" s="37"/>
      <c r="G563" s="36" t="s">
        <v>521</v>
      </c>
      <c r="H563" s="43">
        <v>4</v>
      </c>
      <c r="I563" s="73">
        <v>410025</v>
      </c>
      <c r="J563" s="43">
        <v>1779.3579999999999</v>
      </c>
      <c r="S563" s="26"/>
      <c r="T563" s="26"/>
      <c r="U563" s="26"/>
      <c r="V563" s="26"/>
    </row>
    <row r="564" spans="2:22" ht="14.4" x14ac:dyDescent="0.55000000000000004">
      <c r="B564" s="36" t="s">
        <v>521</v>
      </c>
      <c r="C564" s="43">
        <v>25</v>
      </c>
      <c r="D564" s="73">
        <v>212822.97280000002</v>
      </c>
      <c r="E564" s="43">
        <v>924.93111999999996</v>
      </c>
      <c r="F564" s="37"/>
      <c r="G564" s="35" t="s">
        <v>522</v>
      </c>
      <c r="H564" s="42">
        <v>0</v>
      </c>
      <c r="I564" s="79">
        <v>0</v>
      </c>
      <c r="J564" s="42">
        <v>0</v>
      </c>
      <c r="S564" s="26"/>
      <c r="T564" s="26"/>
      <c r="U564" s="26"/>
      <c r="V564" s="26"/>
    </row>
    <row r="565" spans="2:22" ht="14.4" x14ac:dyDescent="0.55000000000000004">
      <c r="B565" s="35" t="s">
        <v>522</v>
      </c>
      <c r="C565" s="42">
        <v>0</v>
      </c>
      <c r="D565" s="79">
        <v>0</v>
      </c>
      <c r="E565" s="42">
        <v>0</v>
      </c>
      <c r="F565" s="37"/>
      <c r="G565" s="36" t="s">
        <v>522</v>
      </c>
      <c r="H565" s="43">
        <v>0</v>
      </c>
      <c r="I565" s="73">
        <v>0</v>
      </c>
      <c r="J565" s="43">
        <v>0</v>
      </c>
      <c r="S565" s="26"/>
      <c r="T565" s="26"/>
      <c r="U565" s="26"/>
      <c r="V565" s="26"/>
    </row>
    <row r="566" spans="2:22" ht="14.4" x14ac:dyDescent="0.55000000000000004">
      <c r="B566" s="36" t="s">
        <v>522</v>
      </c>
      <c r="C566" s="43">
        <v>0</v>
      </c>
      <c r="D566" s="73">
        <v>0</v>
      </c>
      <c r="E566" s="43">
        <v>0</v>
      </c>
      <c r="F566" s="37"/>
      <c r="G566" s="35" t="s">
        <v>523</v>
      </c>
      <c r="H566" s="42">
        <v>28</v>
      </c>
      <c r="I566" s="79">
        <v>516544.98142857145</v>
      </c>
      <c r="J566" s="42">
        <v>2241.8539999999998</v>
      </c>
      <c r="S566" s="26"/>
      <c r="T566" s="26"/>
      <c r="U566" s="26"/>
      <c r="V566" s="26"/>
    </row>
    <row r="567" spans="2:22" ht="14.4" x14ac:dyDescent="0.55000000000000004">
      <c r="B567" s="35" t="s">
        <v>523</v>
      </c>
      <c r="C567" s="42">
        <v>216</v>
      </c>
      <c r="D567" s="79">
        <v>418942.46564814809</v>
      </c>
      <c r="E567" s="42">
        <v>1828.5046018518522</v>
      </c>
      <c r="F567" s="37"/>
      <c r="G567" s="36" t="s">
        <v>523</v>
      </c>
      <c r="H567" s="43">
        <v>8</v>
      </c>
      <c r="I567" s="80">
        <v>823168.67499999993</v>
      </c>
      <c r="J567" s="43">
        <v>3572.5357499999996</v>
      </c>
      <c r="S567" s="26"/>
      <c r="T567" s="26"/>
      <c r="U567" s="26"/>
      <c r="V567" s="26"/>
    </row>
    <row r="568" spans="2:22" ht="14.4" x14ac:dyDescent="0.55000000000000004">
      <c r="B568" s="36" t="s">
        <v>523</v>
      </c>
      <c r="C568" s="43">
        <v>47</v>
      </c>
      <c r="D568" s="73">
        <v>537571.5536170213</v>
      </c>
      <c r="E568" s="43">
        <v>2346.6074468085103</v>
      </c>
      <c r="F568" s="37"/>
      <c r="G568" s="36" t="s">
        <v>535</v>
      </c>
      <c r="H568" s="43">
        <v>4</v>
      </c>
      <c r="I568" s="73">
        <v>340414.82500000001</v>
      </c>
      <c r="J568" s="43">
        <v>1477.4095</v>
      </c>
      <c r="S568" s="26"/>
      <c r="T568" s="26"/>
      <c r="U568" s="26"/>
      <c r="V568" s="26"/>
    </row>
    <row r="569" spans="2:22" ht="14.4" x14ac:dyDescent="0.55000000000000004">
      <c r="B569" s="36" t="s">
        <v>534</v>
      </c>
      <c r="C569" s="43">
        <v>47</v>
      </c>
      <c r="D569" s="73">
        <v>341260.04936170211</v>
      </c>
      <c r="E569" s="43">
        <v>1491.2207659574465</v>
      </c>
      <c r="F569" s="37"/>
      <c r="G569" s="36" t="s">
        <v>529</v>
      </c>
      <c r="H569" s="43">
        <v>4</v>
      </c>
      <c r="I569" s="73">
        <v>284550.95999999996</v>
      </c>
      <c r="J569" s="43">
        <v>1234.9119999999998</v>
      </c>
      <c r="S569" s="26"/>
      <c r="T569" s="26"/>
      <c r="U569" s="26"/>
      <c r="V569" s="26"/>
    </row>
    <row r="570" spans="2:22" ht="14.4" x14ac:dyDescent="0.55000000000000004">
      <c r="B570" s="36" t="s">
        <v>535</v>
      </c>
      <c r="C570" s="43">
        <v>22</v>
      </c>
      <c r="D570" s="73">
        <v>333819.78272727272</v>
      </c>
      <c r="E570" s="43">
        <v>1456.1216363636363</v>
      </c>
      <c r="F570" s="37"/>
      <c r="G570" s="36" t="s">
        <v>534</v>
      </c>
      <c r="H570" s="43">
        <v>4</v>
      </c>
      <c r="I570" s="73">
        <v>447081.67499999999</v>
      </c>
      <c r="J570" s="43">
        <v>1940.5014999999999</v>
      </c>
      <c r="S570" s="26"/>
      <c r="T570" s="26"/>
      <c r="U570" s="26"/>
      <c r="V570" s="26"/>
    </row>
    <row r="571" spans="2:22" ht="14.4" x14ac:dyDescent="0.55000000000000004">
      <c r="B571" s="36" t="s">
        <v>529</v>
      </c>
      <c r="C571" s="43">
        <v>16</v>
      </c>
      <c r="D571" s="73">
        <v>360221.26374999998</v>
      </c>
      <c r="E571" s="43">
        <v>1576.4933749999998</v>
      </c>
      <c r="F571" s="37"/>
      <c r="G571" s="36" t="s">
        <v>543</v>
      </c>
      <c r="H571" s="43">
        <v>2</v>
      </c>
      <c r="I571" s="73">
        <v>397363.57</v>
      </c>
      <c r="J571" s="43">
        <v>1724.079</v>
      </c>
      <c r="S571" s="26"/>
      <c r="T571" s="26"/>
      <c r="U571" s="26"/>
      <c r="V571" s="26"/>
    </row>
    <row r="572" spans="2:22" ht="14.4" x14ac:dyDescent="0.55000000000000004">
      <c r="B572" s="36" t="s">
        <v>528</v>
      </c>
      <c r="C572" s="43">
        <v>14</v>
      </c>
      <c r="D572" s="73">
        <v>484001.82714285713</v>
      </c>
      <c r="E572" s="43">
        <v>2122.6285714285714</v>
      </c>
      <c r="F572" s="37"/>
      <c r="G572" s="36" t="s">
        <v>533</v>
      </c>
      <c r="H572" s="43">
        <v>1</v>
      </c>
      <c r="I572" s="73">
        <v>376363.89999999997</v>
      </c>
      <c r="J572" s="43">
        <v>1633.338</v>
      </c>
      <c r="S572" s="26"/>
      <c r="T572" s="26"/>
      <c r="U572" s="26"/>
      <c r="V572" s="26"/>
    </row>
    <row r="573" spans="2:22" ht="14.4" x14ac:dyDescent="0.55000000000000004">
      <c r="B573" s="36" t="s">
        <v>531</v>
      </c>
      <c r="C573" s="43">
        <v>12</v>
      </c>
      <c r="D573" s="73">
        <v>431517.51499999996</v>
      </c>
      <c r="E573" s="43">
        <v>1870.0776666666663</v>
      </c>
      <c r="F573" s="37"/>
      <c r="G573" s="36" t="s">
        <v>532</v>
      </c>
      <c r="H573" s="43">
        <v>1</v>
      </c>
      <c r="I573" s="73">
        <v>501918.87999999995</v>
      </c>
      <c r="J573" s="43">
        <v>2177.7839999999997</v>
      </c>
      <c r="S573" s="26"/>
      <c r="T573" s="26"/>
      <c r="U573" s="26"/>
      <c r="V573" s="26"/>
    </row>
    <row r="574" spans="2:22" ht="14.4" x14ac:dyDescent="0.55000000000000004">
      <c r="B574" s="36" t="s">
        <v>527</v>
      </c>
      <c r="C574" s="43">
        <v>10</v>
      </c>
      <c r="D574" s="73">
        <v>230601.054</v>
      </c>
      <c r="E574" s="43">
        <v>1006.2421999999999</v>
      </c>
      <c r="F574" s="37"/>
      <c r="G574" s="36" t="s">
        <v>530</v>
      </c>
      <c r="H574" s="43">
        <v>1</v>
      </c>
      <c r="I574" s="73">
        <v>521337.37999999995</v>
      </c>
      <c r="J574" s="43">
        <v>2263.31</v>
      </c>
      <c r="S574" s="26"/>
      <c r="T574" s="26"/>
      <c r="U574" s="26"/>
      <c r="V574" s="26"/>
    </row>
    <row r="575" spans="2:22" ht="14.4" x14ac:dyDescent="0.55000000000000004">
      <c r="B575" s="36" t="s">
        <v>526</v>
      </c>
      <c r="C575" s="43">
        <v>10</v>
      </c>
      <c r="D575" s="73">
        <v>475146.2</v>
      </c>
      <c r="E575" s="43">
        <v>2064.9184</v>
      </c>
      <c r="F575" s="37"/>
      <c r="G575" s="36" t="s">
        <v>528</v>
      </c>
      <c r="H575" s="43">
        <v>1</v>
      </c>
      <c r="I575" s="73">
        <v>596400</v>
      </c>
      <c r="J575" s="43">
        <v>2588.7259999999997</v>
      </c>
      <c r="S575" s="26"/>
      <c r="T575" s="26"/>
      <c r="U575" s="26"/>
      <c r="V575" s="26"/>
    </row>
    <row r="576" spans="2:22" ht="14.4" x14ac:dyDescent="0.55000000000000004">
      <c r="B576" s="36" t="s">
        <v>538</v>
      </c>
      <c r="C576" s="43">
        <v>9</v>
      </c>
      <c r="D576" s="73">
        <v>522306.60888888896</v>
      </c>
      <c r="E576" s="43">
        <v>2265.3895555555555</v>
      </c>
      <c r="F576" s="37"/>
      <c r="G576" s="36" t="s">
        <v>531</v>
      </c>
      <c r="H576" s="43">
        <v>1</v>
      </c>
      <c r="I576" s="73">
        <v>568000</v>
      </c>
      <c r="J576" s="43">
        <v>2465.652</v>
      </c>
      <c r="S576" s="26"/>
      <c r="T576" s="26"/>
      <c r="U576" s="26"/>
      <c r="V576" s="26"/>
    </row>
    <row r="577" spans="2:22" ht="14.4" x14ac:dyDescent="0.55000000000000004">
      <c r="B577" s="36" t="s">
        <v>543</v>
      </c>
      <c r="C577" s="43">
        <v>7</v>
      </c>
      <c r="D577" s="73">
        <v>393482.83142857143</v>
      </c>
      <c r="E577" s="43">
        <v>1713.7851428571428</v>
      </c>
      <c r="F577" s="37"/>
      <c r="G577" s="36" t="s">
        <v>527</v>
      </c>
      <c r="H577" s="43">
        <v>1</v>
      </c>
      <c r="I577" s="73">
        <v>230972.94</v>
      </c>
      <c r="J577" s="43">
        <v>1003.366</v>
      </c>
      <c r="S577" s="26"/>
      <c r="T577" s="26"/>
      <c r="U577" s="26"/>
      <c r="V577" s="26"/>
    </row>
    <row r="578" spans="2:22" ht="14.4" x14ac:dyDescent="0.55000000000000004">
      <c r="B578" s="36" t="s">
        <v>533</v>
      </c>
      <c r="C578" s="43">
        <v>6</v>
      </c>
      <c r="D578" s="73">
        <v>371210.26333333325</v>
      </c>
      <c r="E578" s="43">
        <v>1620.4089999999999</v>
      </c>
      <c r="F578" s="37"/>
      <c r="G578" s="36" t="s">
        <v>541</v>
      </c>
      <c r="H578" s="43">
        <v>0</v>
      </c>
      <c r="I578" s="73">
        <v>0</v>
      </c>
      <c r="J578" s="43">
        <v>0</v>
      </c>
      <c r="S578" s="26"/>
      <c r="T578" s="26"/>
      <c r="U578" s="26"/>
      <c r="V578" s="26"/>
    </row>
    <row r="579" spans="2:22" ht="14.4" x14ac:dyDescent="0.55000000000000004">
      <c r="B579" s="36" t="s">
        <v>524</v>
      </c>
      <c r="C579" s="43">
        <v>4</v>
      </c>
      <c r="D579" s="73">
        <v>487789.88</v>
      </c>
      <c r="E579" s="43">
        <v>2163.7034999999996</v>
      </c>
      <c r="F579" s="37"/>
      <c r="G579" s="36" t="s">
        <v>539</v>
      </c>
      <c r="H579" s="43">
        <v>0</v>
      </c>
      <c r="I579" s="73">
        <v>0</v>
      </c>
      <c r="J579" s="43">
        <v>0</v>
      </c>
      <c r="S579" s="26"/>
      <c r="T579" s="26"/>
      <c r="U579" s="26"/>
      <c r="V579" s="26"/>
    </row>
    <row r="580" spans="2:22" ht="14.4" x14ac:dyDescent="0.55000000000000004">
      <c r="B580" s="36" t="s">
        <v>530</v>
      </c>
      <c r="C580" s="43">
        <v>3</v>
      </c>
      <c r="D580" s="73">
        <v>508392.18666666659</v>
      </c>
      <c r="E580" s="43">
        <v>2222.2853333333333</v>
      </c>
      <c r="F580" s="37"/>
      <c r="G580" s="36" t="s">
        <v>524</v>
      </c>
      <c r="H580" s="43">
        <v>0</v>
      </c>
      <c r="I580" s="73">
        <v>0</v>
      </c>
      <c r="J580" s="43">
        <v>0</v>
      </c>
      <c r="S580" s="26"/>
      <c r="T580" s="26"/>
      <c r="U580" s="26"/>
      <c r="V580" s="26"/>
    </row>
    <row r="581" spans="2:22" ht="14.4" x14ac:dyDescent="0.55000000000000004">
      <c r="B581" s="36" t="s">
        <v>539</v>
      </c>
      <c r="C581" s="43">
        <v>2</v>
      </c>
      <c r="D581" s="73">
        <v>495583</v>
      </c>
      <c r="E581" s="43">
        <v>2167.5169999999998</v>
      </c>
      <c r="F581" s="37"/>
      <c r="G581" s="36" t="s">
        <v>525</v>
      </c>
      <c r="H581" s="43">
        <v>0</v>
      </c>
      <c r="I581" s="73">
        <v>0</v>
      </c>
      <c r="J581" s="43">
        <v>0</v>
      </c>
      <c r="S581" s="26"/>
      <c r="T581" s="26"/>
      <c r="U581" s="26"/>
      <c r="V581" s="26"/>
    </row>
    <row r="582" spans="2:22" ht="14.4" x14ac:dyDescent="0.55000000000000004">
      <c r="B582" s="36" t="s">
        <v>540</v>
      </c>
      <c r="C582" s="43">
        <v>2</v>
      </c>
      <c r="D582" s="73">
        <v>291562.92</v>
      </c>
      <c r="E582" s="43">
        <v>1276.6319999999998</v>
      </c>
      <c r="F582" s="37"/>
      <c r="G582" s="36" t="s">
        <v>540</v>
      </c>
      <c r="H582" s="43">
        <v>0</v>
      </c>
      <c r="I582" s="73">
        <v>0</v>
      </c>
      <c r="J582" s="43">
        <v>0</v>
      </c>
      <c r="S582" s="26"/>
      <c r="T582" s="26"/>
      <c r="U582" s="26"/>
      <c r="V582" s="26"/>
    </row>
    <row r="583" spans="2:22" ht="14.4" x14ac:dyDescent="0.55000000000000004">
      <c r="B583" s="36" t="s">
        <v>525</v>
      </c>
      <c r="C583" s="43">
        <v>2</v>
      </c>
      <c r="D583" s="73">
        <v>523168.47</v>
      </c>
      <c r="E583" s="43">
        <v>2283.127</v>
      </c>
      <c r="F583" s="37"/>
      <c r="G583" s="36" t="s">
        <v>536</v>
      </c>
      <c r="H583" s="43">
        <v>0</v>
      </c>
      <c r="I583" s="73">
        <v>0</v>
      </c>
      <c r="J583" s="43">
        <v>0</v>
      </c>
      <c r="S583" s="26"/>
      <c r="T583" s="26"/>
      <c r="U583" s="26"/>
      <c r="V583" s="26"/>
    </row>
    <row r="584" spans="2:22" ht="14.4" x14ac:dyDescent="0.55000000000000004">
      <c r="B584" s="36" t="s">
        <v>532</v>
      </c>
      <c r="C584" s="43">
        <v>2</v>
      </c>
      <c r="D584" s="73">
        <v>501918.87999999995</v>
      </c>
      <c r="E584" s="43">
        <v>2176.741</v>
      </c>
      <c r="F584" s="37"/>
      <c r="G584" s="36" t="s">
        <v>542</v>
      </c>
      <c r="H584" s="43">
        <v>0</v>
      </c>
      <c r="I584" s="73">
        <v>0</v>
      </c>
      <c r="J584" s="43">
        <v>0</v>
      </c>
      <c r="S584" s="26"/>
      <c r="T584" s="26"/>
      <c r="U584" s="26"/>
      <c r="V584" s="26"/>
    </row>
    <row r="585" spans="2:22" ht="14.4" x14ac:dyDescent="0.55000000000000004">
      <c r="B585" s="36" t="s">
        <v>541</v>
      </c>
      <c r="C585" s="43">
        <v>1</v>
      </c>
      <c r="D585" s="73">
        <v>284000</v>
      </c>
      <c r="E585" s="43">
        <v>1214</v>
      </c>
      <c r="F585" s="37"/>
      <c r="G585" s="36" t="s">
        <v>537</v>
      </c>
      <c r="H585" s="43">
        <v>0</v>
      </c>
      <c r="I585" s="73">
        <v>0</v>
      </c>
      <c r="J585" s="43">
        <v>0</v>
      </c>
      <c r="S585" s="26"/>
      <c r="T585" s="26"/>
      <c r="U585" s="26"/>
      <c r="V585" s="26"/>
    </row>
    <row r="586" spans="2:22" ht="14.4" x14ac:dyDescent="0.55000000000000004">
      <c r="B586" s="36" t="s">
        <v>542</v>
      </c>
      <c r="C586" s="43">
        <v>0</v>
      </c>
      <c r="D586" s="73">
        <v>0</v>
      </c>
      <c r="E586" s="43">
        <v>0</v>
      </c>
      <c r="F586" s="37"/>
      <c r="G586" s="36" t="s">
        <v>526</v>
      </c>
      <c r="H586" s="43">
        <v>0</v>
      </c>
      <c r="I586" s="73">
        <v>0</v>
      </c>
      <c r="J586" s="43">
        <v>0</v>
      </c>
      <c r="S586" s="26"/>
      <c r="T586" s="26"/>
      <c r="U586" s="26"/>
      <c r="V586" s="26"/>
    </row>
    <row r="587" spans="2:22" ht="14.4" x14ac:dyDescent="0.55000000000000004">
      <c r="B587" s="36" t="s">
        <v>536</v>
      </c>
      <c r="C587" s="43">
        <v>0</v>
      </c>
      <c r="D587" s="73">
        <v>0</v>
      </c>
      <c r="E587" s="43">
        <v>0</v>
      </c>
      <c r="F587" s="37"/>
      <c r="G587" s="36" t="s">
        <v>538</v>
      </c>
      <c r="H587" s="43">
        <v>0</v>
      </c>
      <c r="I587" s="73">
        <v>0</v>
      </c>
      <c r="J587" s="43">
        <v>0</v>
      </c>
      <c r="S587" s="26"/>
      <c r="T587" s="26"/>
      <c r="U587" s="26"/>
      <c r="V587" s="26"/>
    </row>
    <row r="588" spans="2:22" ht="14.4" x14ac:dyDescent="0.55000000000000004">
      <c r="B588" s="36" t="s">
        <v>537</v>
      </c>
      <c r="C588" s="43">
        <v>0</v>
      </c>
      <c r="D588" s="73">
        <v>0</v>
      </c>
      <c r="E588" s="43">
        <v>0</v>
      </c>
      <c r="F588" s="37"/>
      <c r="G588" s="35" t="s">
        <v>544</v>
      </c>
      <c r="H588" s="42">
        <v>12</v>
      </c>
      <c r="I588" s="79">
        <v>391103.14500000002</v>
      </c>
      <c r="J588" s="42">
        <v>1697.4825000000001</v>
      </c>
      <c r="S588" s="26"/>
      <c r="T588" s="26"/>
      <c r="U588" s="26"/>
      <c r="V588" s="26"/>
    </row>
    <row r="589" spans="2:22" ht="14.4" x14ac:dyDescent="0.55000000000000004">
      <c r="B589" s="35" t="s">
        <v>544</v>
      </c>
      <c r="C589" s="42">
        <v>63</v>
      </c>
      <c r="D589" s="79">
        <v>358704.98444444448</v>
      </c>
      <c r="E589" s="42">
        <v>1559.3775238095236</v>
      </c>
      <c r="F589" s="37"/>
      <c r="G589" s="36" t="s">
        <v>544</v>
      </c>
      <c r="H589" s="43">
        <v>4</v>
      </c>
      <c r="I589" s="80">
        <v>512478</v>
      </c>
      <c r="J589" s="43">
        <v>2224.1974999999998</v>
      </c>
      <c r="S589" s="26"/>
      <c r="T589" s="26"/>
      <c r="U589" s="26"/>
      <c r="V589" s="26"/>
    </row>
    <row r="590" spans="2:22" ht="14.4" x14ac:dyDescent="0.55000000000000004">
      <c r="B590" s="36" t="s">
        <v>544</v>
      </c>
      <c r="C590" s="43">
        <v>27</v>
      </c>
      <c r="D590" s="73">
        <v>377195.12814814819</v>
      </c>
      <c r="E590" s="43">
        <v>1635.2615555555556</v>
      </c>
      <c r="F590" s="37"/>
      <c r="G590" s="36" t="s">
        <v>551</v>
      </c>
      <c r="H590" s="43">
        <v>2</v>
      </c>
      <c r="I590" s="73">
        <v>319500</v>
      </c>
      <c r="J590" s="43">
        <v>1386.1469999999999</v>
      </c>
      <c r="S590" s="26"/>
      <c r="T590" s="26"/>
      <c r="U590" s="26"/>
      <c r="V590" s="26"/>
    </row>
    <row r="591" spans="2:22" ht="14.4" x14ac:dyDescent="0.55000000000000004">
      <c r="B591" s="36" t="s">
        <v>553</v>
      </c>
      <c r="C591" s="43">
        <v>10</v>
      </c>
      <c r="D591" s="73">
        <v>450377.99199999997</v>
      </c>
      <c r="E591" s="43">
        <v>1959.2149999999997</v>
      </c>
      <c r="F591" s="37"/>
      <c r="G591" s="36" t="s">
        <v>553</v>
      </c>
      <c r="H591" s="43">
        <v>2</v>
      </c>
      <c r="I591" s="73">
        <v>455323</v>
      </c>
      <c r="J591" s="43">
        <v>1976.4849999999999</v>
      </c>
      <c r="S591" s="26"/>
      <c r="T591" s="26"/>
      <c r="U591" s="26"/>
      <c r="V591" s="26"/>
    </row>
    <row r="592" spans="2:22" ht="14.4" x14ac:dyDescent="0.55000000000000004">
      <c r="B592" s="36" t="s">
        <v>551</v>
      </c>
      <c r="C592" s="43">
        <v>6</v>
      </c>
      <c r="D592" s="73">
        <v>368365.98666666663</v>
      </c>
      <c r="E592" s="43">
        <v>1606.9806666666666</v>
      </c>
      <c r="F592" s="37"/>
      <c r="G592" s="36" t="s">
        <v>546</v>
      </c>
      <c r="H592" s="43">
        <v>1</v>
      </c>
      <c r="I592" s="73">
        <v>355000</v>
      </c>
      <c r="J592" s="43">
        <v>1541.5539999999999</v>
      </c>
      <c r="S592" s="26"/>
      <c r="T592" s="26"/>
      <c r="U592" s="26"/>
      <c r="V592" s="26"/>
    </row>
    <row r="593" spans="2:22" ht="14.4" x14ac:dyDescent="0.55000000000000004">
      <c r="B593" s="36" t="s">
        <v>81</v>
      </c>
      <c r="C593" s="43">
        <v>6</v>
      </c>
      <c r="D593" s="73">
        <v>159522.83333333334</v>
      </c>
      <c r="E593" s="43">
        <v>695.31299999999999</v>
      </c>
      <c r="F593" s="37"/>
      <c r="G593" s="36" t="s">
        <v>81</v>
      </c>
      <c r="H593" s="43">
        <v>1</v>
      </c>
      <c r="I593" s="73">
        <v>159522.79999999999</v>
      </c>
      <c r="J593" s="43">
        <v>692.55199999999991</v>
      </c>
      <c r="S593" s="26"/>
      <c r="T593" s="26"/>
      <c r="U593" s="26"/>
      <c r="V593" s="26"/>
    </row>
    <row r="594" spans="2:22" ht="14.4" x14ac:dyDescent="0.55000000000000004">
      <c r="B594" s="36" t="s">
        <v>547</v>
      </c>
      <c r="C594" s="43">
        <v>4</v>
      </c>
      <c r="D594" s="73">
        <v>478255.25</v>
      </c>
      <c r="E594" s="43">
        <v>2087.1325000000002</v>
      </c>
      <c r="F594" s="37"/>
      <c r="G594" s="36" t="s">
        <v>547</v>
      </c>
      <c r="H594" s="43">
        <v>1</v>
      </c>
      <c r="I594" s="73">
        <v>426000</v>
      </c>
      <c r="J594" s="43">
        <v>1848.1959999999999</v>
      </c>
      <c r="S594" s="26"/>
      <c r="T594" s="26"/>
      <c r="U594" s="26"/>
      <c r="V594" s="26"/>
    </row>
    <row r="595" spans="2:22" ht="14.4" x14ac:dyDescent="0.55000000000000004">
      <c r="B595" s="36" t="s">
        <v>549</v>
      </c>
      <c r="C595" s="43">
        <v>4</v>
      </c>
      <c r="D595" s="73">
        <v>153156.94</v>
      </c>
      <c r="E595" s="43">
        <v>666.99849999999992</v>
      </c>
      <c r="F595" s="37"/>
      <c r="G595" s="36" t="s">
        <v>549</v>
      </c>
      <c r="H595" s="43">
        <v>1</v>
      </c>
      <c r="I595" s="73">
        <v>153156.94</v>
      </c>
      <c r="J595" s="43">
        <v>665.43399999999997</v>
      </c>
      <c r="S595" s="26"/>
      <c r="T595" s="26"/>
      <c r="U595" s="26"/>
      <c r="V595" s="26"/>
    </row>
    <row r="596" spans="2:22" ht="14.4" x14ac:dyDescent="0.55000000000000004">
      <c r="B596" s="36" t="s">
        <v>545</v>
      </c>
      <c r="C596" s="43">
        <v>3</v>
      </c>
      <c r="D596" s="73">
        <v>447081.32</v>
      </c>
      <c r="E596" s="43">
        <v>1951.0259999999998</v>
      </c>
      <c r="F596" s="37"/>
      <c r="G596" s="36" t="s">
        <v>552</v>
      </c>
      <c r="H596" s="43">
        <v>0</v>
      </c>
      <c r="I596" s="73">
        <v>0</v>
      </c>
      <c r="J596" s="43">
        <v>0</v>
      </c>
      <c r="S596" s="26"/>
      <c r="T596" s="26"/>
      <c r="U596" s="26"/>
      <c r="V596" s="26"/>
    </row>
    <row r="597" spans="2:22" ht="14.4" x14ac:dyDescent="0.55000000000000004">
      <c r="B597" s="36" t="s">
        <v>546</v>
      </c>
      <c r="C597" s="43">
        <v>1</v>
      </c>
      <c r="D597" s="73">
        <v>355000</v>
      </c>
      <c r="E597" s="43">
        <v>1541.5539999999999</v>
      </c>
      <c r="F597" s="37"/>
      <c r="G597" s="36" t="s">
        <v>550</v>
      </c>
      <c r="H597" s="43">
        <v>0</v>
      </c>
      <c r="I597" s="73">
        <v>0</v>
      </c>
      <c r="J597" s="43">
        <v>0</v>
      </c>
      <c r="S597" s="26"/>
      <c r="T597" s="26"/>
      <c r="U597" s="26"/>
      <c r="V597" s="26"/>
    </row>
    <row r="598" spans="2:22" ht="14.4" x14ac:dyDescent="0.55000000000000004">
      <c r="B598" s="36" t="s">
        <v>552</v>
      </c>
      <c r="C598" s="43">
        <v>1</v>
      </c>
      <c r="D598" s="73">
        <v>255245</v>
      </c>
      <c r="E598" s="43">
        <v>1111.838</v>
      </c>
      <c r="F598" s="37"/>
      <c r="G598" s="36" t="s">
        <v>57</v>
      </c>
      <c r="H598" s="43">
        <v>0</v>
      </c>
      <c r="I598" s="73">
        <v>0</v>
      </c>
      <c r="J598" s="43">
        <v>0</v>
      </c>
      <c r="S598" s="26"/>
      <c r="T598" s="26"/>
      <c r="U598" s="26"/>
      <c r="V598" s="26"/>
    </row>
    <row r="599" spans="2:22" ht="14.4" x14ac:dyDescent="0.55000000000000004">
      <c r="B599" s="36" t="s">
        <v>57</v>
      </c>
      <c r="C599" s="43">
        <v>1</v>
      </c>
      <c r="D599" s="73">
        <v>265895</v>
      </c>
      <c r="E599" s="43">
        <v>1159.816</v>
      </c>
      <c r="F599" s="37"/>
      <c r="G599" s="36" t="s">
        <v>548</v>
      </c>
      <c r="H599" s="43">
        <v>0</v>
      </c>
      <c r="I599" s="73">
        <v>0</v>
      </c>
      <c r="J599" s="43">
        <v>0</v>
      </c>
      <c r="S599" s="26"/>
      <c r="T599" s="26"/>
      <c r="U599" s="26"/>
      <c r="V599" s="26"/>
    </row>
    <row r="600" spans="2:22" ht="14.4" x14ac:dyDescent="0.55000000000000004">
      <c r="B600" s="36" t="s">
        <v>550</v>
      </c>
      <c r="C600" s="43">
        <v>0</v>
      </c>
      <c r="D600" s="73">
        <v>0</v>
      </c>
      <c r="E600" s="43">
        <v>0</v>
      </c>
      <c r="F600" s="37"/>
      <c r="G600" s="36" t="s">
        <v>545</v>
      </c>
      <c r="H600" s="43">
        <v>0</v>
      </c>
      <c r="I600" s="73">
        <v>0</v>
      </c>
      <c r="J600" s="43">
        <v>0</v>
      </c>
      <c r="S600" s="26"/>
      <c r="T600" s="26"/>
      <c r="U600" s="26"/>
      <c r="V600" s="26"/>
    </row>
    <row r="601" spans="2:22" ht="14.4" x14ac:dyDescent="0.55000000000000004">
      <c r="B601" s="36" t="s">
        <v>548</v>
      </c>
      <c r="C601" s="43">
        <v>0</v>
      </c>
      <c r="D601" s="73">
        <v>0</v>
      </c>
      <c r="E601" s="43">
        <v>0</v>
      </c>
      <c r="F601" s="37"/>
      <c r="G601" s="35" t="s">
        <v>554</v>
      </c>
      <c r="H601" s="42">
        <v>164</v>
      </c>
      <c r="I601" s="79">
        <v>568537.55658536591</v>
      </c>
      <c r="J601" s="42">
        <v>2467.4072926829258</v>
      </c>
      <c r="S601" s="26"/>
      <c r="T601" s="26"/>
      <c r="U601" s="26"/>
      <c r="V601" s="26"/>
    </row>
    <row r="602" spans="2:22" ht="14.4" x14ac:dyDescent="0.55000000000000004">
      <c r="B602" s="35" t="s">
        <v>554</v>
      </c>
      <c r="C602" s="42">
        <v>1047</v>
      </c>
      <c r="D602" s="79">
        <v>608406.37612225383</v>
      </c>
      <c r="E602" s="42">
        <v>2657.5384928366771</v>
      </c>
      <c r="F602" s="37"/>
      <c r="G602" s="36" t="s">
        <v>581</v>
      </c>
      <c r="H602" s="43">
        <v>27</v>
      </c>
      <c r="I602" s="73">
        <v>262261.79851851851</v>
      </c>
      <c r="J602" s="43">
        <v>1138.1834074074072</v>
      </c>
      <c r="S602" s="26"/>
      <c r="T602" s="26"/>
      <c r="U602" s="26"/>
      <c r="V602" s="26"/>
    </row>
    <row r="603" spans="2:22" ht="14.4" x14ac:dyDescent="0.55000000000000004">
      <c r="B603" s="36" t="s">
        <v>581</v>
      </c>
      <c r="C603" s="43">
        <v>171</v>
      </c>
      <c r="D603" s="73">
        <v>280835.15099415206</v>
      </c>
      <c r="E603" s="43">
        <v>1229.0830409356724</v>
      </c>
      <c r="F603" s="37"/>
      <c r="G603" s="36" t="s">
        <v>583</v>
      </c>
      <c r="H603" s="43">
        <v>17</v>
      </c>
      <c r="I603" s="73">
        <v>565381.60352941172</v>
      </c>
      <c r="J603" s="43">
        <v>2453.7495294117648</v>
      </c>
      <c r="S603" s="26"/>
      <c r="T603" s="26"/>
      <c r="U603" s="26"/>
      <c r="V603" s="26"/>
    </row>
    <row r="604" spans="2:22" ht="14.4" x14ac:dyDescent="0.55000000000000004">
      <c r="B604" s="36" t="s">
        <v>583</v>
      </c>
      <c r="C604" s="43">
        <v>104</v>
      </c>
      <c r="D604" s="73">
        <v>642055.7432692307</v>
      </c>
      <c r="E604" s="43">
        <v>2801.756942307692</v>
      </c>
      <c r="F604" s="37"/>
      <c r="G604" s="36" t="s">
        <v>611</v>
      </c>
      <c r="H604" s="43">
        <v>15</v>
      </c>
      <c r="I604" s="73">
        <v>281444</v>
      </c>
      <c r="J604" s="43">
        <v>1221.4225333333334</v>
      </c>
      <c r="S604" s="26"/>
      <c r="T604" s="26"/>
      <c r="U604" s="26"/>
      <c r="V604" s="26"/>
    </row>
    <row r="605" spans="2:22" ht="14.4" x14ac:dyDescent="0.55000000000000004">
      <c r="B605" s="36" t="s">
        <v>600</v>
      </c>
      <c r="C605" s="43">
        <v>84</v>
      </c>
      <c r="D605" s="73">
        <v>411746.22809523804</v>
      </c>
      <c r="E605" s="43">
        <v>1798.9483809523808</v>
      </c>
      <c r="F605" s="37"/>
      <c r="G605" s="36" t="s">
        <v>600</v>
      </c>
      <c r="H605" s="43">
        <v>14</v>
      </c>
      <c r="I605" s="73">
        <v>411746.34428571427</v>
      </c>
      <c r="J605" s="43">
        <v>1786.9569999999999</v>
      </c>
      <c r="S605" s="26"/>
      <c r="T605" s="26"/>
      <c r="U605" s="26"/>
      <c r="V605" s="26"/>
    </row>
    <row r="606" spans="2:22" ht="14.4" x14ac:dyDescent="0.55000000000000004">
      <c r="B606" s="36" t="s">
        <v>606</v>
      </c>
      <c r="C606" s="43">
        <v>60</v>
      </c>
      <c r="D606" s="73">
        <v>633769.70633333328</v>
      </c>
      <c r="E606" s="43">
        <v>2762.5526333333332</v>
      </c>
      <c r="F606" s="37"/>
      <c r="G606" s="36" t="s">
        <v>606</v>
      </c>
      <c r="H606" s="43">
        <v>11</v>
      </c>
      <c r="I606" s="73">
        <v>656629.04181818187</v>
      </c>
      <c r="J606" s="43">
        <v>2849.8552727272727</v>
      </c>
      <c r="S606" s="26"/>
      <c r="T606" s="26"/>
      <c r="U606" s="26"/>
      <c r="V606" s="26"/>
    </row>
    <row r="607" spans="2:22" ht="14.4" x14ac:dyDescent="0.55000000000000004">
      <c r="B607" s="36" t="s">
        <v>609</v>
      </c>
      <c r="C607" s="43">
        <v>50</v>
      </c>
      <c r="D607" s="73">
        <v>513705.87640000007</v>
      </c>
      <c r="E607" s="43">
        <v>2242.5344400000004</v>
      </c>
      <c r="F607" s="37"/>
      <c r="G607" s="36" t="s">
        <v>609</v>
      </c>
      <c r="H607" s="43">
        <v>9</v>
      </c>
      <c r="I607" s="73">
        <v>529426.17333333334</v>
      </c>
      <c r="J607" s="43">
        <v>2297.6131111111113</v>
      </c>
      <c r="S607" s="26"/>
      <c r="T607" s="26"/>
      <c r="U607" s="26"/>
      <c r="V607" s="26"/>
    </row>
    <row r="608" spans="2:22" ht="14.4" x14ac:dyDescent="0.55000000000000004">
      <c r="B608" s="36" t="s">
        <v>564</v>
      </c>
      <c r="C608" s="43">
        <v>47</v>
      </c>
      <c r="D608" s="73">
        <v>901130.05872340419</v>
      </c>
      <c r="E608" s="43">
        <v>3940.4970638297873</v>
      </c>
      <c r="F608" s="37"/>
      <c r="G608" s="36" t="s">
        <v>559</v>
      </c>
      <c r="H608" s="43">
        <v>6</v>
      </c>
      <c r="I608" s="73">
        <v>1383498.4266666665</v>
      </c>
      <c r="J608" s="43">
        <v>6004.5509999999995</v>
      </c>
      <c r="S608" s="26"/>
      <c r="T608" s="26"/>
      <c r="U608" s="26"/>
      <c r="V608" s="26"/>
    </row>
    <row r="609" spans="2:22" ht="14.4" x14ac:dyDescent="0.55000000000000004">
      <c r="B609" s="36" t="s">
        <v>611</v>
      </c>
      <c r="C609" s="43">
        <v>43</v>
      </c>
      <c r="D609" s="73">
        <v>314257.5581395349</v>
      </c>
      <c r="E609" s="43">
        <v>1365.0153023255814</v>
      </c>
      <c r="F609" s="37"/>
      <c r="G609" s="36" t="s">
        <v>589</v>
      </c>
      <c r="H609" s="43">
        <v>6</v>
      </c>
      <c r="I609" s="73">
        <v>575232.53333333333</v>
      </c>
      <c r="J609" s="43">
        <v>2496.594333333333</v>
      </c>
      <c r="S609" s="26"/>
      <c r="T609" s="26"/>
      <c r="U609" s="26"/>
      <c r="V609" s="26"/>
    </row>
    <row r="610" spans="2:22" ht="14.4" x14ac:dyDescent="0.55000000000000004">
      <c r="B610" s="36" t="s">
        <v>604</v>
      </c>
      <c r="C610" s="43">
        <v>34</v>
      </c>
      <c r="D610" s="73">
        <v>530656.54764705885</v>
      </c>
      <c r="E610" s="43">
        <v>2324.2869411764705</v>
      </c>
      <c r="F610" s="37"/>
      <c r="G610" s="36" t="s">
        <v>564</v>
      </c>
      <c r="H610" s="43">
        <v>5</v>
      </c>
      <c r="I610" s="73">
        <v>644144.37599999993</v>
      </c>
      <c r="J610" s="43">
        <v>2795.6571999999996</v>
      </c>
      <c r="S610" s="26"/>
      <c r="T610" s="26"/>
      <c r="U610" s="26"/>
      <c r="V610" s="26"/>
    </row>
    <row r="611" spans="2:22" ht="14.4" x14ac:dyDescent="0.55000000000000004">
      <c r="B611" s="36" t="s">
        <v>559</v>
      </c>
      <c r="C611" s="43">
        <v>33</v>
      </c>
      <c r="D611" s="73">
        <v>1326655.4478787878</v>
      </c>
      <c r="E611" s="43">
        <v>5766.8453333333337</v>
      </c>
      <c r="F611" s="37"/>
      <c r="G611" s="36" t="s">
        <v>572</v>
      </c>
      <c r="H611" s="43">
        <v>5</v>
      </c>
      <c r="I611" s="73">
        <v>521336.81200000003</v>
      </c>
      <c r="J611" s="43">
        <v>2262.4755999999998</v>
      </c>
      <c r="S611" s="26"/>
      <c r="T611" s="26"/>
      <c r="U611" s="26"/>
      <c r="V611" s="26"/>
    </row>
    <row r="612" spans="2:22" ht="14.4" x14ac:dyDescent="0.55000000000000004">
      <c r="B612" s="36" t="s">
        <v>560</v>
      </c>
      <c r="C612" s="43">
        <v>33</v>
      </c>
      <c r="D612" s="73">
        <v>1364275.7575757576</v>
      </c>
      <c r="E612" s="43">
        <v>5945.4108484848484</v>
      </c>
      <c r="F612" s="37"/>
      <c r="G612" s="36" t="s">
        <v>596</v>
      </c>
      <c r="H612" s="43">
        <v>4</v>
      </c>
      <c r="I612" s="73">
        <v>329180.495</v>
      </c>
      <c r="J612" s="43">
        <v>1428.3884999999998</v>
      </c>
      <c r="S612" s="26"/>
      <c r="T612" s="26"/>
      <c r="U612" s="26"/>
      <c r="V612" s="26"/>
    </row>
    <row r="613" spans="2:22" ht="14.4" x14ac:dyDescent="0.55000000000000004">
      <c r="B613" s="36" t="s">
        <v>589</v>
      </c>
      <c r="C613" s="43">
        <v>33</v>
      </c>
      <c r="D613" s="73">
        <v>602598.33696969692</v>
      </c>
      <c r="E613" s="43">
        <v>2633.0872727272726</v>
      </c>
      <c r="F613" s="37"/>
      <c r="G613" s="36" t="s">
        <v>610</v>
      </c>
      <c r="H613" s="43">
        <v>4</v>
      </c>
      <c r="I613" s="73">
        <v>1120878.42</v>
      </c>
      <c r="J613" s="43">
        <v>4864.5519999999997</v>
      </c>
      <c r="S613" s="26"/>
      <c r="T613" s="26"/>
      <c r="U613" s="26"/>
      <c r="V613" s="26"/>
    </row>
    <row r="614" spans="2:22" ht="14.4" x14ac:dyDescent="0.55000000000000004">
      <c r="B614" s="36" t="s">
        <v>593</v>
      </c>
      <c r="C614" s="43">
        <v>29</v>
      </c>
      <c r="D614" s="73">
        <v>607306.57172413787</v>
      </c>
      <c r="E614" s="43">
        <v>2652.7998620689655</v>
      </c>
      <c r="F614" s="37"/>
      <c r="G614" s="36" t="s">
        <v>560</v>
      </c>
      <c r="H614" s="43">
        <v>3</v>
      </c>
      <c r="I614" s="73">
        <v>1625900</v>
      </c>
      <c r="J614" s="43">
        <v>7056.2426666666661</v>
      </c>
      <c r="S614" s="26"/>
      <c r="T614" s="26"/>
      <c r="U614" s="26"/>
      <c r="V614" s="26"/>
    </row>
    <row r="615" spans="2:22" ht="14.4" x14ac:dyDescent="0.55000000000000004">
      <c r="B615" s="36" t="s">
        <v>610</v>
      </c>
      <c r="C615" s="43">
        <v>28</v>
      </c>
      <c r="D615" s="73">
        <v>989335.3871428573</v>
      </c>
      <c r="E615" s="43">
        <v>4338.2742857142857</v>
      </c>
      <c r="F615" s="37"/>
      <c r="G615" s="36" t="s">
        <v>571</v>
      </c>
      <c r="H615" s="43">
        <v>3</v>
      </c>
      <c r="I615" s="73">
        <v>519199.80666666664</v>
      </c>
      <c r="J615" s="43">
        <v>2253.5753333333332</v>
      </c>
      <c r="S615" s="26"/>
      <c r="T615" s="26"/>
      <c r="U615" s="26"/>
      <c r="V615" s="26"/>
    </row>
    <row r="616" spans="2:22" ht="14.4" x14ac:dyDescent="0.55000000000000004">
      <c r="B616" s="36" t="s">
        <v>598</v>
      </c>
      <c r="C616" s="43">
        <v>22</v>
      </c>
      <c r="D616" s="73">
        <v>1110134.6400000001</v>
      </c>
      <c r="E616" s="43">
        <v>4850.2150909090915</v>
      </c>
      <c r="F616" s="37"/>
      <c r="G616" s="36" t="s">
        <v>598</v>
      </c>
      <c r="H616" s="43">
        <v>3</v>
      </c>
      <c r="I616" s="73">
        <v>947803.61333333328</v>
      </c>
      <c r="J616" s="43">
        <v>4113.5919999999996</v>
      </c>
      <c r="S616" s="26"/>
      <c r="T616" s="26"/>
      <c r="U616" s="26"/>
      <c r="V616" s="26"/>
    </row>
    <row r="617" spans="2:22" ht="14.4" x14ac:dyDescent="0.55000000000000004">
      <c r="B617" s="36" t="s">
        <v>575</v>
      </c>
      <c r="C617" s="43">
        <v>21</v>
      </c>
      <c r="D617" s="73">
        <v>548498.73428571434</v>
      </c>
      <c r="E617" s="43">
        <v>2390.6702857142855</v>
      </c>
      <c r="F617" s="37"/>
      <c r="G617" s="36" t="s">
        <v>599</v>
      </c>
      <c r="H617" s="43">
        <v>3</v>
      </c>
      <c r="I617" s="73">
        <v>460347.43333333335</v>
      </c>
      <c r="J617" s="43">
        <v>1997.6926666666666</v>
      </c>
      <c r="S617" s="26"/>
      <c r="T617" s="26"/>
      <c r="U617" s="26"/>
      <c r="V617" s="26"/>
    </row>
    <row r="618" spans="2:22" ht="14.4" x14ac:dyDescent="0.55000000000000004">
      <c r="B618" s="36" t="s">
        <v>572</v>
      </c>
      <c r="C618" s="43">
        <v>20</v>
      </c>
      <c r="D618" s="73">
        <v>516482.39500000002</v>
      </c>
      <c r="E618" s="43">
        <v>2256.8609000000001</v>
      </c>
      <c r="F618" s="37"/>
      <c r="G618" s="36" t="s">
        <v>586</v>
      </c>
      <c r="H618" s="43">
        <v>3</v>
      </c>
      <c r="I618" s="73">
        <v>606375.5</v>
      </c>
      <c r="J618" s="43">
        <v>2631.8366666666666</v>
      </c>
      <c r="S618" s="26"/>
      <c r="T618" s="26"/>
      <c r="U618" s="26"/>
      <c r="V618" s="26"/>
    </row>
    <row r="619" spans="2:22" ht="14.4" x14ac:dyDescent="0.55000000000000004">
      <c r="B619" s="36" t="s">
        <v>607</v>
      </c>
      <c r="C619" s="43">
        <v>19</v>
      </c>
      <c r="D619" s="73">
        <v>511116.87473684206</v>
      </c>
      <c r="E619" s="43">
        <v>2247.9509473684211</v>
      </c>
      <c r="F619" s="37"/>
      <c r="G619" s="36" t="s">
        <v>562</v>
      </c>
      <c r="H619" s="43">
        <v>2</v>
      </c>
      <c r="I619" s="73">
        <v>560900</v>
      </c>
      <c r="J619" s="43">
        <v>2434.3619999999996</v>
      </c>
      <c r="S619" s="26"/>
      <c r="T619" s="26"/>
      <c r="U619" s="26"/>
      <c r="V619" s="26"/>
    </row>
    <row r="620" spans="2:22" ht="14.4" x14ac:dyDescent="0.55000000000000004">
      <c r="B620" s="36" t="s">
        <v>596</v>
      </c>
      <c r="C620" s="43">
        <v>19</v>
      </c>
      <c r="D620" s="73">
        <v>307534.55789473688</v>
      </c>
      <c r="E620" s="43">
        <v>1337.0102105263159</v>
      </c>
      <c r="F620" s="37"/>
      <c r="G620" s="36" t="s">
        <v>582</v>
      </c>
      <c r="H620" s="43">
        <v>2</v>
      </c>
      <c r="I620" s="73">
        <v>230750</v>
      </c>
      <c r="J620" s="43">
        <v>1001.28</v>
      </c>
      <c r="S620" s="26"/>
      <c r="T620" s="26"/>
      <c r="U620" s="26"/>
      <c r="V620" s="26"/>
    </row>
    <row r="621" spans="2:22" ht="14.4" x14ac:dyDescent="0.55000000000000004">
      <c r="B621" s="36" t="s">
        <v>586</v>
      </c>
      <c r="C621" s="43">
        <v>18</v>
      </c>
      <c r="D621" s="73">
        <v>704156.0555555555</v>
      </c>
      <c r="E621" s="43">
        <v>3113.9431111111107</v>
      </c>
      <c r="F621" s="37"/>
      <c r="G621" s="36" t="s">
        <v>604</v>
      </c>
      <c r="H621" s="43">
        <v>2</v>
      </c>
      <c r="I621" s="73">
        <v>408250</v>
      </c>
      <c r="J621" s="43">
        <v>1772.0569999999998</v>
      </c>
      <c r="S621" s="26"/>
      <c r="T621" s="26"/>
      <c r="U621" s="26"/>
      <c r="V621" s="26"/>
    </row>
    <row r="622" spans="2:22" ht="14.4" x14ac:dyDescent="0.55000000000000004">
      <c r="B622" s="36" t="s">
        <v>571</v>
      </c>
      <c r="C622" s="43">
        <v>18</v>
      </c>
      <c r="D622" s="73">
        <v>519220.29444444436</v>
      </c>
      <c r="E622" s="43">
        <v>2268.3155555555554</v>
      </c>
      <c r="F622" s="37"/>
      <c r="G622" s="36" t="s">
        <v>556</v>
      </c>
      <c r="H622" s="43">
        <v>2</v>
      </c>
      <c r="I622" s="73">
        <v>334043.63999999996</v>
      </c>
      <c r="J622" s="43">
        <v>1449.77</v>
      </c>
      <c r="S622" s="26"/>
      <c r="T622" s="26"/>
      <c r="U622" s="26"/>
      <c r="V622" s="26"/>
    </row>
    <row r="623" spans="2:22" ht="14.4" x14ac:dyDescent="0.55000000000000004">
      <c r="B623" s="36" t="s">
        <v>591</v>
      </c>
      <c r="C623" s="43">
        <v>15</v>
      </c>
      <c r="D623" s="73">
        <v>544064.196</v>
      </c>
      <c r="E623" s="43">
        <v>2387.7746666666662</v>
      </c>
      <c r="F623" s="37"/>
      <c r="G623" s="36" t="s">
        <v>607</v>
      </c>
      <c r="H623" s="43">
        <v>2</v>
      </c>
      <c r="I623" s="73">
        <v>521336.67</v>
      </c>
      <c r="J623" s="43">
        <v>2262.2669999999998</v>
      </c>
      <c r="S623" s="26"/>
      <c r="T623" s="26"/>
      <c r="U623" s="26"/>
      <c r="V623" s="26"/>
    </row>
    <row r="624" spans="2:22" ht="14.4" x14ac:dyDescent="0.55000000000000004">
      <c r="B624" s="36" t="s">
        <v>562</v>
      </c>
      <c r="C624" s="43">
        <v>15</v>
      </c>
      <c r="D624" s="73">
        <v>588821.37733333337</v>
      </c>
      <c r="E624" s="43">
        <v>2576.3438666666666</v>
      </c>
      <c r="F624" s="37"/>
      <c r="G624" s="36" t="s">
        <v>602</v>
      </c>
      <c r="H624" s="43">
        <v>2</v>
      </c>
      <c r="I624" s="73">
        <v>849160</v>
      </c>
      <c r="J624" s="43">
        <v>3684.9189999999999</v>
      </c>
      <c r="S624" s="26"/>
      <c r="T624" s="26"/>
      <c r="U624" s="26"/>
      <c r="V624" s="26"/>
    </row>
    <row r="625" spans="2:22" ht="14.4" x14ac:dyDescent="0.55000000000000004">
      <c r="B625" s="36" t="s">
        <v>566</v>
      </c>
      <c r="C625" s="43">
        <v>12</v>
      </c>
      <c r="D625" s="73">
        <v>865060.35666666657</v>
      </c>
      <c r="E625" s="43">
        <v>3762.3113333333336</v>
      </c>
      <c r="F625" s="37"/>
      <c r="G625" s="36" t="s">
        <v>575</v>
      </c>
      <c r="H625" s="43">
        <v>2</v>
      </c>
      <c r="I625" s="73">
        <v>1296886</v>
      </c>
      <c r="J625" s="43">
        <v>5628.0279999999993</v>
      </c>
      <c r="S625" s="26"/>
      <c r="T625" s="26"/>
      <c r="U625" s="26"/>
      <c r="V625" s="26"/>
    </row>
    <row r="626" spans="2:22" ht="14.4" x14ac:dyDescent="0.55000000000000004">
      <c r="B626" s="36" t="s">
        <v>555</v>
      </c>
      <c r="C626" s="43">
        <v>10</v>
      </c>
      <c r="D626" s="73">
        <v>860662</v>
      </c>
      <c r="E626" s="43">
        <v>3776.6683999999996</v>
      </c>
      <c r="F626" s="37"/>
      <c r="G626" s="36" t="s">
        <v>603</v>
      </c>
      <c r="H626" s="43">
        <v>2</v>
      </c>
      <c r="I626" s="73">
        <v>568000</v>
      </c>
      <c r="J626" s="43">
        <v>2464.6089999999999</v>
      </c>
      <c r="S626" s="26"/>
      <c r="T626" s="26"/>
      <c r="U626" s="26"/>
      <c r="V626" s="26"/>
    </row>
    <row r="627" spans="2:22" ht="14.4" x14ac:dyDescent="0.55000000000000004">
      <c r="B627" s="36" t="s">
        <v>567</v>
      </c>
      <c r="C627" s="43">
        <v>9</v>
      </c>
      <c r="D627" s="73">
        <v>434204.44444444444</v>
      </c>
      <c r="E627" s="43">
        <v>1888.7484444444444</v>
      </c>
      <c r="F627" s="37"/>
      <c r="G627" s="36" t="s">
        <v>585</v>
      </c>
      <c r="H627" s="43">
        <v>2</v>
      </c>
      <c r="I627" s="73">
        <v>261800.43</v>
      </c>
      <c r="J627" s="43">
        <v>1135.827</v>
      </c>
      <c r="S627" s="26"/>
      <c r="T627" s="26"/>
      <c r="U627" s="26"/>
      <c r="V627" s="26"/>
    </row>
    <row r="628" spans="2:22" ht="14.4" x14ac:dyDescent="0.55000000000000004">
      <c r="B628" s="36" t="s">
        <v>585</v>
      </c>
      <c r="C628" s="43">
        <v>9</v>
      </c>
      <c r="D628" s="73">
        <v>345838.17555555556</v>
      </c>
      <c r="E628" s="43">
        <v>1503.048</v>
      </c>
      <c r="F628" s="37"/>
      <c r="G628" s="36" t="s">
        <v>568</v>
      </c>
      <c r="H628" s="43">
        <v>1</v>
      </c>
      <c r="I628" s="73">
        <v>2463526.7599999998</v>
      </c>
      <c r="J628" s="43">
        <v>10690.75</v>
      </c>
      <c r="S628" s="26"/>
      <c r="T628" s="26"/>
      <c r="U628" s="26"/>
      <c r="V628" s="26"/>
    </row>
    <row r="629" spans="2:22" ht="14.4" x14ac:dyDescent="0.55000000000000004">
      <c r="B629" s="36" t="s">
        <v>599</v>
      </c>
      <c r="C629" s="43">
        <v>8</v>
      </c>
      <c r="D629" s="73">
        <v>409331.64250000002</v>
      </c>
      <c r="E629" s="43">
        <v>1787.93525</v>
      </c>
      <c r="F629" s="37"/>
      <c r="G629" s="36" t="s">
        <v>558</v>
      </c>
      <c r="H629" s="43">
        <v>1</v>
      </c>
      <c r="I629" s="73">
        <v>443210.39999999997</v>
      </c>
      <c r="J629" s="43">
        <v>1923.2919999999999</v>
      </c>
      <c r="S629" s="26"/>
      <c r="T629" s="26"/>
      <c r="U629" s="26"/>
      <c r="V629" s="26"/>
    </row>
    <row r="630" spans="2:22" ht="14.4" x14ac:dyDescent="0.55000000000000004">
      <c r="B630" s="36" t="s">
        <v>557</v>
      </c>
      <c r="C630" s="43">
        <v>7</v>
      </c>
      <c r="D630" s="73">
        <v>470803.02857142856</v>
      </c>
      <c r="E630" s="43">
        <v>2044.5397142857141</v>
      </c>
      <c r="F630" s="37"/>
      <c r="G630" s="36" t="s">
        <v>576</v>
      </c>
      <c r="H630" s="43">
        <v>1</v>
      </c>
      <c r="I630" s="73">
        <v>376300</v>
      </c>
      <c r="J630" s="43">
        <v>1633.338</v>
      </c>
      <c r="S630" s="26"/>
      <c r="T630" s="26"/>
      <c r="U630" s="26"/>
      <c r="V630" s="26"/>
    </row>
    <row r="631" spans="2:22" ht="14.4" x14ac:dyDescent="0.55000000000000004">
      <c r="B631" s="36" t="s">
        <v>602</v>
      </c>
      <c r="C631" s="43">
        <v>7</v>
      </c>
      <c r="D631" s="73">
        <v>766423.27714285708</v>
      </c>
      <c r="E631" s="43">
        <v>3324.4742857142855</v>
      </c>
      <c r="F631" s="37"/>
      <c r="G631" s="36" t="s">
        <v>591</v>
      </c>
      <c r="H631" s="43">
        <v>1</v>
      </c>
      <c r="I631" s="73">
        <v>816593.72</v>
      </c>
      <c r="J631" s="43">
        <v>3544.1139999999996</v>
      </c>
      <c r="S631" s="26"/>
      <c r="T631" s="26"/>
      <c r="U631" s="26"/>
      <c r="V631" s="26"/>
    </row>
    <row r="632" spans="2:22" ht="14.4" x14ac:dyDescent="0.55000000000000004">
      <c r="B632" s="36" t="s">
        <v>584</v>
      </c>
      <c r="C632" s="43">
        <v>7</v>
      </c>
      <c r="D632" s="73">
        <v>303948.18285714282</v>
      </c>
      <c r="E632" s="43">
        <v>1331.7899999999997</v>
      </c>
      <c r="F632" s="37"/>
      <c r="G632" s="36" t="s">
        <v>577</v>
      </c>
      <c r="H632" s="43">
        <v>1</v>
      </c>
      <c r="I632" s="73">
        <v>2925910</v>
      </c>
      <c r="J632" s="43">
        <v>12697.482</v>
      </c>
      <c r="S632" s="26"/>
      <c r="T632" s="26"/>
      <c r="U632" s="26"/>
      <c r="V632" s="26"/>
    </row>
    <row r="633" spans="2:22" ht="14.4" x14ac:dyDescent="0.55000000000000004">
      <c r="B633" s="36" t="s">
        <v>603</v>
      </c>
      <c r="C633" s="43">
        <v>6</v>
      </c>
      <c r="D633" s="73">
        <v>502007</v>
      </c>
      <c r="E633" s="43">
        <v>2165.3176666666664</v>
      </c>
      <c r="F633" s="37"/>
      <c r="G633" s="36" t="s">
        <v>567</v>
      </c>
      <c r="H633" s="43">
        <v>1</v>
      </c>
      <c r="I633" s="73">
        <v>404700</v>
      </c>
      <c r="J633" s="43">
        <v>1756.4119999999998</v>
      </c>
      <c r="S633" s="26"/>
      <c r="T633" s="26"/>
      <c r="U633" s="26"/>
      <c r="V633" s="26"/>
    </row>
    <row r="634" spans="2:22" ht="14.4" x14ac:dyDescent="0.55000000000000004">
      <c r="B634" s="36" t="s">
        <v>569</v>
      </c>
      <c r="C634" s="43">
        <v>6</v>
      </c>
      <c r="D634" s="73">
        <v>637059.32666666666</v>
      </c>
      <c r="E634" s="43">
        <v>2761.2146666666667</v>
      </c>
      <c r="F634" s="37"/>
      <c r="G634" s="36" t="s">
        <v>597</v>
      </c>
      <c r="H634" s="43">
        <v>1</v>
      </c>
      <c r="I634" s="73">
        <v>923000</v>
      </c>
      <c r="J634" s="43">
        <v>4005.12</v>
      </c>
      <c r="S634" s="26"/>
      <c r="T634" s="26"/>
      <c r="U634" s="26"/>
      <c r="V634" s="26"/>
    </row>
    <row r="635" spans="2:22" ht="14.4" x14ac:dyDescent="0.55000000000000004">
      <c r="B635" s="36" t="s">
        <v>582</v>
      </c>
      <c r="C635" s="43">
        <v>6</v>
      </c>
      <c r="D635" s="73">
        <v>265066.66666666669</v>
      </c>
      <c r="E635" s="43">
        <v>1150.4266666666665</v>
      </c>
      <c r="F635" s="37"/>
      <c r="G635" s="36" t="s">
        <v>584</v>
      </c>
      <c r="H635" s="43">
        <v>1</v>
      </c>
      <c r="I635" s="73">
        <v>299338.83999999997</v>
      </c>
      <c r="J635" s="43">
        <v>1299.578</v>
      </c>
      <c r="S635" s="26"/>
      <c r="T635" s="26"/>
      <c r="U635" s="26"/>
      <c r="V635" s="26"/>
    </row>
    <row r="636" spans="2:22" ht="14.4" x14ac:dyDescent="0.55000000000000004">
      <c r="B636" s="36" t="s">
        <v>597</v>
      </c>
      <c r="C636" s="43">
        <v>6</v>
      </c>
      <c r="D636" s="73">
        <v>860964.93333333323</v>
      </c>
      <c r="E636" s="43">
        <v>3745.8146666666667</v>
      </c>
      <c r="F636" s="37"/>
      <c r="G636" s="36" t="s">
        <v>561</v>
      </c>
      <c r="H636" s="43">
        <v>0</v>
      </c>
      <c r="I636" s="73">
        <v>0</v>
      </c>
      <c r="J636" s="43">
        <v>0</v>
      </c>
      <c r="S636" s="26"/>
      <c r="T636" s="26"/>
      <c r="U636" s="26"/>
      <c r="V636" s="26"/>
    </row>
    <row r="637" spans="2:22" ht="14.4" x14ac:dyDescent="0.55000000000000004">
      <c r="B637" s="36" t="s">
        <v>558</v>
      </c>
      <c r="C637" s="43">
        <v>5</v>
      </c>
      <c r="D637" s="73">
        <v>443210.31999999995</v>
      </c>
      <c r="E637" s="43">
        <v>1933.6871999999998</v>
      </c>
      <c r="F637" s="37"/>
      <c r="G637" s="36" t="s">
        <v>612</v>
      </c>
      <c r="H637" s="43">
        <v>0</v>
      </c>
      <c r="I637" s="73">
        <v>0</v>
      </c>
      <c r="J637" s="43">
        <v>0</v>
      </c>
      <c r="S637" s="26"/>
      <c r="T637" s="26"/>
      <c r="U637" s="26"/>
      <c r="V637" s="26"/>
    </row>
    <row r="638" spans="2:22" ht="14.4" x14ac:dyDescent="0.55000000000000004">
      <c r="B638" s="36" t="s">
        <v>556</v>
      </c>
      <c r="C638" s="43">
        <v>4</v>
      </c>
      <c r="D638" s="73">
        <v>420158.12</v>
      </c>
      <c r="E638" s="43">
        <v>1821.5994999999998</v>
      </c>
      <c r="F638" s="37"/>
      <c r="G638" s="36" t="s">
        <v>608</v>
      </c>
      <c r="H638" s="43">
        <v>0</v>
      </c>
      <c r="I638" s="73">
        <v>0</v>
      </c>
      <c r="J638" s="43">
        <v>0</v>
      </c>
      <c r="S638" s="26"/>
      <c r="T638" s="26"/>
      <c r="U638" s="26"/>
      <c r="V638" s="26"/>
    </row>
    <row r="639" spans="2:22" ht="14.4" x14ac:dyDescent="0.55000000000000004">
      <c r="B639" s="36" t="s">
        <v>590</v>
      </c>
      <c r="C639" s="43">
        <v>4</v>
      </c>
      <c r="D639" s="73">
        <v>2881890</v>
      </c>
      <c r="E639" s="43">
        <v>12732.944</v>
      </c>
      <c r="F639" s="37"/>
      <c r="G639" s="36" t="s">
        <v>590</v>
      </c>
      <c r="H639" s="43">
        <v>0</v>
      </c>
      <c r="I639" s="73">
        <v>0</v>
      </c>
      <c r="J639" s="43">
        <v>0</v>
      </c>
      <c r="S639" s="26"/>
      <c r="T639" s="26"/>
      <c r="U639" s="26"/>
      <c r="V639" s="26"/>
    </row>
    <row r="640" spans="2:22" ht="14.4" x14ac:dyDescent="0.55000000000000004">
      <c r="B640" s="36" t="s">
        <v>570</v>
      </c>
      <c r="C640" s="43">
        <v>3</v>
      </c>
      <c r="D640" s="73">
        <v>266013.33333333331</v>
      </c>
      <c r="E640" s="43">
        <v>1163.9880000000001</v>
      </c>
      <c r="F640" s="37"/>
      <c r="G640" s="36" t="s">
        <v>569</v>
      </c>
      <c r="H640" s="43">
        <v>0</v>
      </c>
      <c r="I640" s="73">
        <v>0</v>
      </c>
      <c r="J640" s="43">
        <v>0</v>
      </c>
      <c r="S640" s="26"/>
      <c r="T640" s="26"/>
      <c r="U640" s="26"/>
      <c r="V640" s="26"/>
    </row>
    <row r="641" spans="2:22" ht="14.4" x14ac:dyDescent="0.55000000000000004">
      <c r="B641" s="36" t="s">
        <v>563</v>
      </c>
      <c r="C641" s="43">
        <v>3</v>
      </c>
      <c r="D641" s="73">
        <v>615333.33333333337</v>
      </c>
      <c r="E641" s="43">
        <v>2730.5740000000001</v>
      </c>
      <c r="F641" s="37"/>
      <c r="G641" s="36" t="s">
        <v>566</v>
      </c>
      <c r="H641" s="43">
        <v>0</v>
      </c>
      <c r="I641" s="73">
        <v>0</v>
      </c>
      <c r="J641" s="43">
        <v>0</v>
      </c>
      <c r="S641" s="26"/>
      <c r="T641" s="26"/>
      <c r="U641" s="26"/>
      <c r="V641" s="26"/>
    </row>
    <row r="642" spans="2:22" ht="14.4" x14ac:dyDescent="0.55000000000000004">
      <c r="B642" s="36" t="s">
        <v>561</v>
      </c>
      <c r="C642" s="43">
        <v>3</v>
      </c>
      <c r="D642" s="73">
        <v>2674333.3333333335</v>
      </c>
      <c r="E642" s="43">
        <v>11793.548666666667</v>
      </c>
      <c r="F642" s="37"/>
      <c r="G642" s="36" t="s">
        <v>555</v>
      </c>
      <c r="H642" s="43">
        <v>0</v>
      </c>
      <c r="I642" s="73">
        <v>0</v>
      </c>
      <c r="J642" s="43">
        <v>0</v>
      </c>
      <c r="S642" s="26"/>
      <c r="T642" s="26"/>
      <c r="U642" s="26"/>
      <c r="V642" s="26"/>
    </row>
    <row r="643" spans="2:22" ht="14.4" x14ac:dyDescent="0.55000000000000004">
      <c r="B643" s="36" t="s">
        <v>576</v>
      </c>
      <c r="C643" s="43">
        <v>3</v>
      </c>
      <c r="D643" s="73">
        <v>416533.33333333331</v>
      </c>
      <c r="E643" s="43">
        <v>1826.5386666666666</v>
      </c>
      <c r="F643" s="37"/>
      <c r="G643" s="36" t="s">
        <v>592</v>
      </c>
      <c r="H643" s="43">
        <v>0</v>
      </c>
      <c r="I643" s="73">
        <v>0</v>
      </c>
      <c r="J643" s="43">
        <v>0</v>
      </c>
      <c r="S643" s="26"/>
      <c r="T643" s="26"/>
      <c r="U643" s="26"/>
      <c r="V643" s="26"/>
    </row>
    <row r="644" spans="2:22" ht="14.4" x14ac:dyDescent="0.55000000000000004">
      <c r="B644" s="36" t="s">
        <v>568</v>
      </c>
      <c r="C644" s="43">
        <v>2</v>
      </c>
      <c r="D644" s="73">
        <v>2463526.7599999998</v>
      </c>
      <c r="E644" s="43">
        <v>10683.449000000001</v>
      </c>
      <c r="F644" s="37"/>
      <c r="G644" s="36" t="s">
        <v>587</v>
      </c>
      <c r="H644" s="43">
        <v>0</v>
      </c>
      <c r="I644" s="73">
        <v>0</v>
      </c>
      <c r="J644" s="43">
        <v>0</v>
      </c>
      <c r="S644" s="26"/>
      <c r="T644" s="26"/>
      <c r="U644" s="26"/>
      <c r="V644" s="26"/>
    </row>
    <row r="645" spans="2:22" ht="14.4" x14ac:dyDescent="0.55000000000000004">
      <c r="B645" s="36" t="s">
        <v>612</v>
      </c>
      <c r="C645" s="43">
        <v>2</v>
      </c>
      <c r="D645" s="73">
        <v>702190</v>
      </c>
      <c r="E645" s="43">
        <v>3061.2049999999999</v>
      </c>
      <c r="F645" s="37"/>
      <c r="G645" s="36" t="s">
        <v>593</v>
      </c>
      <c r="H645" s="43">
        <v>0</v>
      </c>
      <c r="I645" s="73">
        <v>0</v>
      </c>
      <c r="J645" s="43">
        <v>0</v>
      </c>
      <c r="S645" s="26"/>
      <c r="T645" s="26"/>
      <c r="U645" s="26"/>
      <c r="V645" s="26"/>
    </row>
    <row r="646" spans="2:22" ht="14.4" x14ac:dyDescent="0.55000000000000004">
      <c r="B646" s="36" t="s">
        <v>577</v>
      </c>
      <c r="C646" s="43">
        <v>1</v>
      </c>
      <c r="D646" s="73">
        <v>2925910</v>
      </c>
      <c r="E646" s="43">
        <v>12697.482</v>
      </c>
      <c r="F646" s="37"/>
      <c r="G646" s="36" t="s">
        <v>574</v>
      </c>
      <c r="H646" s="43">
        <v>0</v>
      </c>
      <c r="I646" s="73">
        <v>0</v>
      </c>
      <c r="J646" s="43">
        <v>0</v>
      </c>
      <c r="S646" s="26"/>
      <c r="T646" s="26"/>
      <c r="U646" s="26"/>
      <c r="V646" s="26"/>
    </row>
    <row r="647" spans="2:22" ht="14.4" x14ac:dyDescent="0.55000000000000004">
      <c r="B647" s="36" t="s">
        <v>573</v>
      </c>
      <c r="C647" s="43">
        <v>1</v>
      </c>
      <c r="D647" s="73">
        <v>521337.37999999995</v>
      </c>
      <c r="E647" s="43">
        <v>2259.1379999999999</v>
      </c>
      <c r="F647" s="37"/>
      <c r="G647" s="36" t="s">
        <v>594</v>
      </c>
      <c r="H647" s="43">
        <v>0</v>
      </c>
      <c r="I647" s="73">
        <v>0</v>
      </c>
      <c r="J647" s="43">
        <v>0</v>
      </c>
      <c r="S647" s="26"/>
      <c r="T647" s="26"/>
      <c r="U647" s="26"/>
      <c r="V647" s="26"/>
    </row>
    <row r="648" spans="2:22" ht="14.4" x14ac:dyDescent="0.55000000000000004">
      <c r="B648" s="36" t="s">
        <v>605</v>
      </c>
      <c r="C648" s="43">
        <v>1</v>
      </c>
      <c r="D648" s="73">
        <v>994000</v>
      </c>
      <c r="E648" s="43">
        <v>4332.6219999999994</v>
      </c>
      <c r="F648" s="37"/>
      <c r="G648" s="36" t="s">
        <v>570</v>
      </c>
      <c r="H648" s="43">
        <v>0</v>
      </c>
      <c r="I648" s="73">
        <v>0</v>
      </c>
      <c r="J648" s="43">
        <v>0</v>
      </c>
      <c r="S648" s="26"/>
      <c r="T648" s="26"/>
      <c r="U648" s="26"/>
      <c r="V648" s="26"/>
    </row>
    <row r="649" spans="2:22" ht="14.4" x14ac:dyDescent="0.55000000000000004">
      <c r="B649" s="36" t="s">
        <v>578</v>
      </c>
      <c r="C649" s="43">
        <v>1</v>
      </c>
      <c r="D649" s="73">
        <v>390500</v>
      </c>
      <c r="E649" s="43">
        <v>1702.1759999999999</v>
      </c>
      <c r="F649" s="37"/>
      <c r="G649" s="36" t="s">
        <v>595</v>
      </c>
      <c r="H649" s="43">
        <v>0</v>
      </c>
      <c r="I649" s="73">
        <v>0</v>
      </c>
      <c r="J649" s="43">
        <v>0</v>
      </c>
      <c r="S649" s="26"/>
      <c r="T649" s="26"/>
      <c r="U649" s="26"/>
      <c r="V649" s="26"/>
    </row>
    <row r="650" spans="2:22" ht="14.4" x14ac:dyDescent="0.55000000000000004">
      <c r="B650" s="36" t="s">
        <v>608</v>
      </c>
      <c r="C650" s="43">
        <v>1</v>
      </c>
      <c r="D650" s="73">
        <v>710000</v>
      </c>
      <c r="E650" s="43">
        <v>3076.85</v>
      </c>
      <c r="F650" s="37"/>
      <c r="G650" s="36" t="s">
        <v>605</v>
      </c>
      <c r="H650" s="43">
        <v>0</v>
      </c>
      <c r="I650" s="73">
        <v>0</v>
      </c>
      <c r="J650" s="43">
        <v>0</v>
      </c>
      <c r="S650" s="26"/>
      <c r="T650" s="26"/>
      <c r="U650" s="26"/>
      <c r="V650" s="26"/>
    </row>
    <row r="651" spans="2:22" ht="14.4" x14ac:dyDescent="0.55000000000000004">
      <c r="B651" s="36" t="s">
        <v>565</v>
      </c>
      <c r="C651" s="43">
        <v>1</v>
      </c>
      <c r="D651" s="73">
        <v>451490.42</v>
      </c>
      <c r="E651" s="43">
        <v>2031.7639999999999</v>
      </c>
      <c r="F651" s="37"/>
      <c r="G651" s="36" t="s">
        <v>557</v>
      </c>
      <c r="H651" s="43">
        <v>0</v>
      </c>
      <c r="I651" s="73">
        <v>0</v>
      </c>
      <c r="J651" s="43">
        <v>0</v>
      </c>
      <c r="S651" s="26"/>
      <c r="T651" s="26"/>
      <c r="U651" s="26"/>
      <c r="V651" s="26"/>
    </row>
    <row r="652" spans="2:22" ht="14.4" x14ac:dyDescent="0.55000000000000004">
      <c r="B652" s="36" t="s">
        <v>613</v>
      </c>
      <c r="C652" s="43">
        <v>1</v>
      </c>
      <c r="D652" s="73">
        <v>506658.83999999997</v>
      </c>
      <c r="E652" s="43">
        <v>2261.2239999999997</v>
      </c>
      <c r="F652" s="37"/>
      <c r="G652" s="36" t="s">
        <v>565</v>
      </c>
      <c r="H652" s="43">
        <v>0</v>
      </c>
      <c r="I652" s="73">
        <v>0</v>
      </c>
      <c r="J652" s="43">
        <v>0</v>
      </c>
      <c r="S652" s="26"/>
      <c r="T652" s="26"/>
      <c r="U652" s="26"/>
      <c r="V652" s="26"/>
    </row>
    <row r="653" spans="2:22" ht="14.4" x14ac:dyDescent="0.55000000000000004">
      <c r="B653" s="36" t="s">
        <v>592</v>
      </c>
      <c r="C653" s="43">
        <v>1</v>
      </c>
      <c r="D653" s="73">
        <v>501918.87999999995</v>
      </c>
      <c r="E653" s="43">
        <v>2188.2139999999999</v>
      </c>
      <c r="F653" s="37"/>
      <c r="G653" s="36" t="s">
        <v>563</v>
      </c>
      <c r="H653" s="43">
        <v>0</v>
      </c>
      <c r="I653" s="73">
        <v>0</v>
      </c>
      <c r="J653" s="43">
        <v>0</v>
      </c>
      <c r="S653" s="26"/>
      <c r="T653" s="26"/>
      <c r="U653" s="26"/>
      <c r="V653" s="26"/>
    </row>
    <row r="654" spans="2:22" ht="14.4" x14ac:dyDescent="0.55000000000000004">
      <c r="B654" s="36" t="s">
        <v>574</v>
      </c>
      <c r="C654" s="43">
        <v>1</v>
      </c>
      <c r="D654" s="73">
        <v>823600</v>
      </c>
      <c r="E654" s="43">
        <v>3612.9519999999998</v>
      </c>
      <c r="F654" s="37"/>
      <c r="G654" s="36" t="s">
        <v>573</v>
      </c>
      <c r="H654" s="43">
        <v>0</v>
      </c>
      <c r="I654" s="73">
        <v>0</v>
      </c>
      <c r="J654" s="43">
        <v>0</v>
      </c>
      <c r="S654" s="26"/>
      <c r="T654" s="26"/>
      <c r="U654" s="26"/>
      <c r="V654" s="26"/>
    </row>
    <row r="655" spans="2:22" ht="14.4" x14ac:dyDescent="0.55000000000000004">
      <c r="B655" s="36" t="s">
        <v>595</v>
      </c>
      <c r="C655" s="43">
        <v>0</v>
      </c>
      <c r="D655" s="73">
        <v>0</v>
      </c>
      <c r="E655" s="43">
        <v>0</v>
      </c>
      <c r="F655" s="37"/>
      <c r="G655" s="36" t="s">
        <v>578</v>
      </c>
      <c r="H655" s="43">
        <v>0</v>
      </c>
      <c r="I655" s="73">
        <v>0</v>
      </c>
      <c r="J655" s="43">
        <v>0</v>
      </c>
      <c r="S655" s="26"/>
      <c r="T655" s="26"/>
      <c r="U655" s="26"/>
      <c r="V655" s="26"/>
    </row>
    <row r="656" spans="2:22" ht="14.4" x14ac:dyDescent="0.55000000000000004">
      <c r="B656" s="36" t="s">
        <v>580</v>
      </c>
      <c r="C656" s="43">
        <v>0</v>
      </c>
      <c r="D656" s="73">
        <v>0</v>
      </c>
      <c r="E656" s="43">
        <v>0</v>
      </c>
      <c r="F656" s="37"/>
      <c r="G656" s="36" t="s">
        <v>588</v>
      </c>
      <c r="H656" s="43">
        <v>0</v>
      </c>
      <c r="I656" s="73">
        <v>0</v>
      </c>
      <c r="J656" s="43">
        <v>0</v>
      </c>
      <c r="S656" s="26"/>
      <c r="T656" s="26"/>
      <c r="U656" s="26"/>
      <c r="V656" s="26"/>
    </row>
    <row r="657" spans="2:22" ht="14.4" x14ac:dyDescent="0.55000000000000004">
      <c r="B657" s="36" t="s">
        <v>587</v>
      </c>
      <c r="C657" s="43">
        <v>0</v>
      </c>
      <c r="D657" s="73">
        <v>0</v>
      </c>
      <c r="E657" s="43">
        <v>0</v>
      </c>
      <c r="F657" s="37"/>
      <c r="G657" s="36" t="s">
        <v>579</v>
      </c>
      <c r="H657" s="43">
        <v>0</v>
      </c>
      <c r="I657" s="73">
        <v>0</v>
      </c>
      <c r="J657" s="43">
        <v>0</v>
      </c>
      <c r="S657" s="26"/>
      <c r="T657" s="26"/>
      <c r="U657" s="26"/>
      <c r="V657" s="26"/>
    </row>
    <row r="658" spans="2:22" ht="14.4" x14ac:dyDescent="0.55000000000000004">
      <c r="B658" s="36" t="s">
        <v>601</v>
      </c>
      <c r="C658" s="43">
        <v>0</v>
      </c>
      <c r="D658" s="73">
        <v>0</v>
      </c>
      <c r="E658" s="43">
        <v>0</v>
      </c>
      <c r="F658" s="37"/>
      <c r="G658" s="36" t="s">
        <v>613</v>
      </c>
      <c r="H658" s="43">
        <v>0</v>
      </c>
      <c r="I658" s="73">
        <v>0</v>
      </c>
      <c r="J658" s="43">
        <v>0</v>
      </c>
      <c r="S658" s="26"/>
      <c r="T658" s="26"/>
      <c r="U658" s="26"/>
      <c r="V658" s="26"/>
    </row>
    <row r="659" spans="2:22" ht="14.4" x14ac:dyDescent="0.55000000000000004">
      <c r="B659" s="36" t="s">
        <v>588</v>
      </c>
      <c r="C659" s="43">
        <v>0</v>
      </c>
      <c r="D659" s="73">
        <v>0</v>
      </c>
      <c r="E659" s="43">
        <v>0</v>
      </c>
      <c r="F659" s="37"/>
      <c r="G659" s="36" t="s">
        <v>580</v>
      </c>
      <c r="H659" s="43">
        <v>0</v>
      </c>
      <c r="I659" s="73">
        <v>0</v>
      </c>
      <c r="J659" s="43">
        <v>0</v>
      </c>
      <c r="S659" s="26"/>
      <c r="T659" s="26"/>
      <c r="U659" s="26"/>
      <c r="V659" s="26"/>
    </row>
    <row r="660" spans="2:22" ht="14.4" x14ac:dyDescent="0.55000000000000004">
      <c r="B660" s="36" t="s">
        <v>594</v>
      </c>
      <c r="C660" s="43">
        <v>0</v>
      </c>
      <c r="D660" s="73">
        <v>0</v>
      </c>
      <c r="E660" s="43">
        <v>0</v>
      </c>
      <c r="F660" s="37"/>
      <c r="G660" s="36" t="s">
        <v>601</v>
      </c>
      <c r="H660" s="43">
        <v>0</v>
      </c>
      <c r="I660" s="73">
        <v>0</v>
      </c>
      <c r="J660" s="43">
        <v>0</v>
      </c>
      <c r="S660" s="26"/>
      <c r="T660" s="26"/>
      <c r="U660" s="26"/>
      <c r="V660" s="26"/>
    </row>
    <row r="661" spans="2:22" ht="14.4" x14ac:dyDescent="0.55000000000000004">
      <c r="B661" s="36" t="s">
        <v>579</v>
      </c>
      <c r="C661" s="43">
        <v>0</v>
      </c>
      <c r="D661" s="73">
        <v>0</v>
      </c>
      <c r="E661" s="43">
        <v>0</v>
      </c>
      <c r="F661" s="37"/>
      <c r="G661" s="35" t="s">
        <v>614</v>
      </c>
      <c r="H661" s="42">
        <v>13</v>
      </c>
      <c r="I661" s="79">
        <v>459442.31076923071</v>
      </c>
      <c r="J661" s="42">
        <v>1994.0555384615386</v>
      </c>
      <c r="S661" s="26"/>
      <c r="T661" s="26"/>
      <c r="U661" s="26"/>
      <c r="V661" s="26"/>
    </row>
    <row r="662" spans="2:22" ht="14.4" x14ac:dyDescent="0.55000000000000004">
      <c r="B662" s="35" t="s">
        <v>614</v>
      </c>
      <c r="C662" s="42">
        <v>74</v>
      </c>
      <c r="D662" s="79">
        <v>422623.46864864865</v>
      </c>
      <c r="E662" s="42">
        <v>1834.4277297297297</v>
      </c>
      <c r="F662" s="37"/>
      <c r="G662" s="36" t="s">
        <v>614</v>
      </c>
      <c r="H662" s="43">
        <v>11</v>
      </c>
      <c r="I662" s="80">
        <v>485218.25999999995</v>
      </c>
      <c r="J662" s="43">
        <v>2105.911818181818</v>
      </c>
      <c r="S662" s="26"/>
      <c r="T662" s="26"/>
      <c r="U662" s="26"/>
      <c r="V662" s="26"/>
    </row>
    <row r="663" spans="2:22" ht="14.4" x14ac:dyDescent="0.55000000000000004">
      <c r="B663" s="36" t="s">
        <v>614</v>
      </c>
      <c r="C663" s="43">
        <v>65</v>
      </c>
      <c r="D663" s="73">
        <v>431576.81876923074</v>
      </c>
      <c r="E663" s="43">
        <v>1871.712030769231</v>
      </c>
      <c r="F663" s="37"/>
      <c r="G663" s="36" t="s">
        <v>616</v>
      </c>
      <c r="H663" s="43">
        <v>1</v>
      </c>
      <c r="I663" s="73">
        <v>411699.18</v>
      </c>
      <c r="J663" s="43">
        <v>1787.7019999999998</v>
      </c>
      <c r="S663" s="26"/>
      <c r="T663" s="26"/>
      <c r="U663" s="26"/>
      <c r="V663" s="26"/>
    </row>
    <row r="664" spans="2:22" ht="14.4" x14ac:dyDescent="0.55000000000000004">
      <c r="B664" s="36" t="s">
        <v>616</v>
      </c>
      <c r="C664" s="43">
        <v>5</v>
      </c>
      <c r="D664" s="73">
        <v>419258.69199999998</v>
      </c>
      <c r="E664" s="43">
        <v>1838.6004</v>
      </c>
      <c r="F664" s="37"/>
      <c r="G664" s="36" t="s">
        <v>615</v>
      </c>
      <c r="H664" s="43">
        <v>1</v>
      </c>
      <c r="I664" s="73">
        <v>223650</v>
      </c>
      <c r="J664" s="43">
        <v>969.9899999999999</v>
      </c>
      <c r="S664" s="26"/>
      <c r="T664" s="26"/>
      <c r="U664" s="26"/>
      <c r="V664" s="26"/>
    </row>
    <row r="665" spans="2:22" ht="14.4" x14ac:dyDescent="0.55000000000000004">
      <c r="B665" s="36" t="s">
        <v>615</v>
      </c>
      <c r="C665" s="43">
        <v>3</v>
      </c>
      <c r="D665" s="73">
        <v>223650</v>
      </c>
      <c r="E665" s="43">
        <v>966.3839999999999</v>
      </c>
      <c r="F665" s="37"/>
      <c r="G665" s="36" t="s">
        <v>186</v>
      </c>
      <c r="H665" s="43">
        <v>0</v>
      </c>
      <c r="I665" s="73">
        <v>0</v>
      </c>
      <c r="J665" s="43">
        <v>0</v>
      </c>
      <c r="S665" s="26"/>
      <c r="T665" s="26"/>
      <c r="U665" s="26"/>
      <c r="V665" s="26"/>
    </row>
    <row r="666" spans="2:22" ht="14.4" x14ac:dyDescent="0.55000000000000004">
      <c r="B666" s="36" t="s">
        <v>186</v>
      </c>
      <c r="C666" s="43">
        <v>1</v>
      </c>
      <c r="D666" s="73">
        <v>454400</v>
      </c>
      <c r="E666" s="43">
        <v>1994.2159999999999</v>
      </c>
      <c r="F666" s="37"/>
      <c r="G666" s="35" t="s">
        <v>617</v>
      </c>
      <c r="H666" s="42">
        <v>4</v>
      </c>
      <c r="I666" s="79">
        <v>332280</v>
      </c>
      <c r="J666" s="42">
        <v>1441.9475</v>
      </c>
      <c r="S666" s="26"/>
      <c r="T666" s="26"/>
      <c r="U666" s="26"/>
      <c r="V666" s="26"/>
    </row>
    <row r="667" spans="2:22" ht="14.4" x14ac:dyDescent="0.55000000000000004">
      <c r="B667" s="35" t="s">
        <v>617</v>
      </c>
      <c r="C667" s="42">
        <v>27</v>
      </c>
      <c r="D667" s="79">
        <v>476659.70370370371</v>
      </c>
      <c r="E667" s="42">
        <v>2084.228444444444</v>
      </c>
      <c r="F667" s="37"/>
      <c r="G667" s="36" t="s">
        <v>617</v>
      </c>
      <c r="H667" s="43">
        <v>4</v>
      </c>
      <c r="I667" s="73">
        <v>332280</v>
      </c>
      <c r="J667" s="43">
        <v>1441.9475</v>
      </c>
      <c r="S667" s="26"/>
      <c r="T667" s="26"/>
      <c r="U667" s="26"/>
      <c r="V667" s="26"/>
    </row>
    <row r="668" spans="2:22" ht="14.4" x14ac:dyDescent="0.55000000000000004">
      <c r="B668" s="36" t="s">
        <v>617</v>
      </c>
      <c r="C668" s="43">
        <v>27</v>
      </c>
      <c r="D668" s="73">
        <v>476659.70370370371</v>
      </c>
      <c r="E668" s="43">
        <v>2084.228444444444</v>
      </c>
      <c r="F668" s="37"/>
      <c r="G668" s="35" t="s">
        <v>618</v>
      </c>
      <c r="H668" s="42">
        <v>2</v>
      </c>
      <c r="I668" s="79">
        <v>579156.93999999994</v>
      </c>
      <c r="J668" s="42">
        <v>2513.63</v>
      </c>
      <c r="S668" s="26"/>
      <c r="T668" s="26"/>
      <c r="U668" s="26"/>
      <c r="V668" s="26"/>
    </row>
    <row r="669" spans="2:22" ht="14.4" x14ac:dyDescent="0.55000000000000004">
      <c r="B669" s="35" t="s">
        <v>618</v>
      </c>
      <c r="C669" s="42">
        <v>8</v>
      </c>
      <c r="D669" s="79">
        <v>451569.94749999995</v>
      </c>
      <c r="E669" s="42">
        <v>1962.89375</v>
      </c>
      <c r="F669" s="37"/>
      <c r="G669" s="36" t="s">
        <v>626</v>
      </c>
      <c r="H669" s="43">
        <v>1</v>
      </c>
      <c r="I669" s="73">
        <v>245456.93999999997</v>
      </c>
      <c r="J669" s="43">
        <v>1065.9459999999999</v>
      </c>
      <c r="S669" s="26"/>
      <c r="T669" s="26"/>
      <c r="U669" s="26"/>
      <c r="V669" s="26"/>
    </row>
    <row r="670" spans="2:22" ht="14.4" x14ac:dyDescent="0.55000000000000004">
      <c r="B670" s="36" t="s">
        <v>626</v>
      </c>
      <c r="C670" s="43">
        <v>4</v>
      </c>
      <c r="D670" s="73">
        <v>245456.95499999996</v>
      </c>
      <c r="E670" s="43">
        <v>1065.3599999999999</v>
      </c>
      <c r="F670" s="37"/>
      <c r="G670" s="36" t="s">
        <v>619</v>
      </c>
      <c r="H670" s="43">
        <v>1</v>
      </c>
      <c r="I670" s="73">
        <v>912856.94</v>
      </c>
      <c r="J670" s="43">
        <v>3961.3139999999999</v>
      </c>
      <c r="S670" s="26"/>
      <c r="T670" s="26"/>
      <c r="U670" s="26"/>
      <c r="V670" s="26"/>
    </row>
    <row r="671" spans="2:22" ht="14.4" x14ac:dyDescent="0.55000000000000004">
      <c r="B671" s="36" t="s">
        <v>619</v>
      </c>
      <c r="C671" s="43">
        <v>3</v>
      </c>
      <c r="D671" s="73">
        <v>833404.62666666659</v>
      </c>
      <c r="E671" s="43">
        <v>3625.4679999999994</v>
      </c>
      <c r="F671" s="37"/>
      <c r="G671" s="36" t="s">
        <v>624</v>
      </c>
      <c r="H671" s="43">
        <v>0</v>
      </c>
      <c r="I671" s="73">
        <v>0</v>
      </c>
      <c r="J671" s="43">
        <v>0</v>
      </c>
      <c r="S671" s="26"/>
      <c r="T671" s="26"/>
      <c r="U671" s="26"/>
      <c r="V671" s="26"/>
    </row>
    <row r="672" spans="2:22" ht="14.4" x14ac:dyDescent="0.55000000000000004">
      <c r="B672" s="36" t="s">
        <v>620</v>
      </c>
      <c r="C672" s="43">
        <v>1</v>
      </c>
      <c r="D672" s="73">
        <v>130517.87999999999</v>
      </c>
      <c r="E672" s="43">
        <v>565.30599999999993</v>
      </c>
      <c r="F672" s="37"/>
      <c r="G672" s="36" t="s">
        <v>620</v>
      </c>
      <c r="H672" s="43">
        <v>0</v>
      </c>
      <c r="I672" s="73">
        <v>0</v>
      </c>
      <c r="J672" s="43">
        <v>0</v>
      </c>
      <c r="S672" s="26"/>
      <c r="T672" s="26"/>
      <c r="U672" s="26"/>
      <c r="V672" s="26"/>
    </row>
    <row r="673" spans="2:22" ht="14.4" x14ac:dyDescent="0.55000000000000004">
      <c r="B673" s="36" t="s">
        <v>624</v>
      </c>
      <c r="C673" s="43">
        <v>0</v>
      </c>
      <c r="D673" s="73">
        <v>0</v>
      </c>
      <c r="E673" s="43">
        <v>0</v>
      </c>
      <c r="F673" s="37"/>
      <c r="G673" s="36" t="s">
        <v>625</v>
      </c>
      <c r="H673" s="43">
        <v>0</v>
      </c>
      <c r="I673" s="73">
        <v>0</v>
      </c>
      <c r="J673" s="43">
        <v>0</v>
      </c>
      <c r="S673" s="26"/>
      <c r="T673" s="26"/>
      <c r="U673" s="26"/>
      <c r="V673" s="26"/>
    </row>
    <row r="674" spans="2:22" ht="14.4" x14ac:dyDescent="0.55000000000000004">
      <c r="B674" s="36" t="s">
        <v>625</v>
      </c>
      <c r="C674" s="43">
        <v>0</v>
      </c>
      <c r="D674" s="73">
        <v>0</v>
      </c>
      <c r="E674" s="43">
        <v>0</v>
      </c>
      <c r="F674" s="37"/>
      <c r="G674" s="36" t="s">
        <v>621</v>
      </c>
      <c r="H674" s="43">
        <v>0</v>
      </c>
      <c r="I674" s="73">
        <v>0</v>
      </c>
      <c r="J674" s="43">
        <v>0</v>
      </c>
      <c r="S674" s="26"/>
      <c r="T674" s="26"/>
      <c r="U674" s="26"/>
      <c r="V674" s="26"/>
    </row>
    <row r="675" spans="2:22" ht="14.4" x14ac:dyDescent="0.55000000000000004">
      <c r="B675" s="36" t="s">
        <v>621</v>
      </c>
      <c r="C675" s="43">
        <v>0</v>
      </c>
      <c r="D675" s="73">
        <v>0</v>
      </c>
      <c r="E675" s="43">
        <v>0</v>
      </c>
      <c r="F675" s="37"/>
      <c r="G675" s="36" t="s">
        <v>627</v>
      </c>
      <c r="H675" s="43">
        <v>0</v>
      </c>
      <c r="I675" s="73">
        <v>0</v>
      </c>
      <c r="J675" s="43">
        <v>0</v>
      </c>
      <c r="S675" s="26"/>
      <c r="T675" s="26"/>
      <c r="U675" s="26"/>
      <c r="V675" s="26"/>
    </row>
    <row r="676" spans="2:22" ht="14.4" x14ac:dyDescent="0.55000000000000004">
      <c r="B676" s="36" t="s">
        <v>627</v>
      </c>
      <c r="C676" s="43">
        <v>0</v>
      </c>
      <c r="D676" s="73">
        <v>0</v>
      </c>
      <c r="E676" s="43">
        <v>0</v>
      </c>
      <c r="F676" s="37"/>
      <c r="G676" s="36" t="s">
        <v>622</v>
      </c>
      <c r="H676" s="43">
        <v>0</v>
      </c>
      <c r="I676" s="73">
        <v>0</v>
      </c>
      <c r="J676" s="43">
        <v>0</v>
      </c>
      <c r="S676" s="26"/>
      <c r="T676" s="26"/>
      <c r="U676" s="26"/>
      <c r="V676" s="26"/>
    </row>
    <row r="677" spans="2:22" ht="14.4" x14ac:dyDescent="0.55000000000000004">
      <c r="B677" s="36" t="s">
        <v>622</v>
      </c>
      <c r="C677" s="43">
        <v>0</v>
      </c>
      <c r="D677" s="73">
        <v>0</v>
      </c>
      <c r="E677" s="43">
        <v>0</v>
      </c>
      <c r="F677" s="37"/>
      <c r="G677" s="36" t="s">
        <v>623</v>
      </c>
      <c r="H677" s="43">
        <v>0</v>
      </c>
      <c r="I677" s="73">
        <v>0</v>
      </c>
      <c r="J677" s="43">
        <v>0</v>
      </c>
      <c r="S677" s="26"/>
      <c r="T677" s="26"/>
      <c r="U677" s="26"/>
      <c r="V677" s="26"/>
    </row>
    <row r="678" spans="2:22" ht="14.4" x14ac:dyDescent="0.55000000000000004">
      <c r="B678" s="36" t="s">
        <v>623</v>
      </c>
      <c r="C678" s="43">
        <v>0</v>
      </c>
      <c r="D678" s="73">
        <v>0</v>
      </c>
      <c r="E678" s="43">
        <v>0</v>
      </c>
      <c r="F678" s="37"/>
      <c r="G678" s="35" t="s">
        <v>628</v>
      </c>
      <c r="H678" s="42">
        <v>0</v>
      </c>
      <c r="I678" s="79">
        <v>0</v>
      </c>
      <c r="J678" s="42">
        <v>0</v>
      </c>
      <c r="S678" s="26"/>
      <c r="T678" s="26"/>
      <c r="U678" s="26"/>
      <c r="V678" s="26"/>
    </row>
    <row r="679" spans="2:22" ht="14.4" x14ac:dyDescent="0.55000000000000004">
      <c r="B679" s="35" t="s">
        <v>628</v>
      </c>
      <c r="C679" s="42">
        <v>0</v>
      </c>
      <c r="D679" s="79">
        <v>0</v>
      </c>
      <c r="E679" s="42">
        <v>0</v>
      </c>
      <c r="F679" s="37"/>
      <c r="G679" s="36" t="s">
        <v>628</v>
      </c>
      <c r="H679" s="43">
        <v>0</v>
      </c>
      <c r="I679" s="73">
        <v>0</v>
      </c>
      <c r="J679" s="43">
        <v>0</v>
      </c>
      <c r="S679" s="26"/>
      <c r="T679" s="26"/>
      <c r="U679" s="26"/>
      <c r="V679" s="26"/>
    </row>
    <row r="680" spans="2:22" ht="14.4" x14ac:dyDescent="0.55000000000000004">
      <c r="B680" s="36" t="s">
        <v>628</v>
      </c>
      <c r="C680" s="43">
        <v>0</v>
      </c>
      <c r="D680" s="73">
        <v>0</v>
      </c>
      <c r="E680" s="43">
        <v>0</v>
      </c>
      <c r="F680" s="37"/>
      <c r="G680" s="35" t="s">
        <v>629</v>
      </c>
      <c r="H680" s="42">
        <v>3</v>
      </c>
      <c r="I680" s="79">
        <v>455323</v>
      </c>
      <c r="J680" s="42">
        <v>1976.1373333333331</v>
      </c>
      <c r="S680" s="26"/>
      <c r="T680" s="26"/>
      <c r="U680" s="26"/>
      <c r="V680" s="26"/>
    </row>
    <row r="681" spans="2:22" ht="14.4" x14ac:dyDescent="0.55000000000000004">
      <c r="B681" s="35" t="s">
        <v>629</v>
      </c>
      <c r="C681" s="42">
        <v>15</v>
      </c>
      <c r="D681" s="79">
        <v>462745.81066666666</v>
      </c>
      <c r="E681" s="42">
        <v>2011.1692</v>
      </c>
      <c r="F681" s="37"/>
      <c r="G681" s="36" t="s">
        <v>629</v>
      </c>
      <c r="H681" s="43">
        <v>3</v>
      </c>
      <c r="I681" s="73">
        <v>455323</v>
      </c>
      <c r="J681" s="43">
        <v>1976.1373333333331</v>
      </c>
      <c r="S681" s="26"/>
      <c r="T681" s="26"/>
      <c r="U681" s="26"/>
      <c r="V681" s="26"/>
    </row>
    <row r="682" spans="2:22" ht="14.4" x14ac:dyDescent="0.55000000000000004">
      <c r="B682" s="36" t="s">
        <v>629</v>
      </c>
      <c r="C682" s="43">
        <v>15</v>
      </c>
      <c r="D682" s="73">
        <v>462745.81066666666</v>
      </c>
      <c r="E682" s="43">
        <v>2011.1692</v>
      </c>
      <c r="F682" s="37"/>
      <c r="G682" s="35" t="s">
        <v>630</v>
      </c>
      <c r="H682" s="42">
        <v>3</v>
      </c>
      <c r="I682" s="79">
        <v>115020</v>
      </c>
      <c r="J682" s="42">
        <v>499.24933333333325</v>
      </c>
      <c r="S682" s="26"/>
      <c r="T682" s="26"/>
      <c r="U682" s="26"/>
      <c r="V682" s="26"/>
    </row>
    <row r="683" spans="2:22" ht="14.4" x14ac:dyDescent="0.55000000000000004">
      <c r="B683" s="35" t="s">
        <v>630</v>
      </c>
      <c r="C683" s="42">
        <v>15</v>
      </c>
      <c r="D683" s="79">
        <v>115020</v>
      </c>
      <c r="E683" s="42">
        <v>500.51413333333329</v>
      </c>
      <c r="F683" s="37"/>
      <c r="G683" s="36" t="s">
        <v>630</v>
      </c>
      <c r="H683" s="43">
        <v>3</v>
      </c>
      <c r="I683" s="73">
        <v>115020</v>
      </c>
      <c r="J683" s="43">
        <v>499.24933333333325</v>
      </c>
      <c r="S683" s="26"/>
      <c r="T683" s="26"/>
      <c r="U683" s="26"/>
      <c r="V683" s="26"/>
    </row>
    <row r="684" spans="2:22" ht="14.4" x14ac:dyDescent="0.55000000000000004">
      <c r="B684" s="36" t="s">
        <v>630</v>
      </c>
      <c r="C684" s="43">
        <v>15</v>
      </c>
      <c r="D684" s="73">
        <v>115020</v>
      </c>
      <c r="E684" s="43">
        <v>500.51413333333329</v>
      </c>
      <c r="F684" s="37"/>
      <c r="G684" s="35" t="s">
        <v>631</v>
      </c>
      <c r="H684" s="42">
        <v>56</v>
      </c>
      <c r="I684" s="79">
        <v>597323.78607142856</v>
      </c>
      <c r="J684" s="42">
        <v>2592.3764999999994</v>
      </c>
      <c r="S684" s="26"/>
      <c r="T684" s="26"/>
      <c r="U684" s="26"/>
      <c r="V684" s="26"/>
    </row>
    <row r="685" spans="2:22" ht="14.4" x14ac:dyDescent="0.55000000000000004">
      <c r="B685" s="35" t="s">
        <v>631</v>
      </c>
      <c r="C685" s="42">
        <v>464</v>
      </c>
      <c r="D685" s="79">
        <v>611196.97193965525</v>
      </c>
      <c r="E685" s="42">
        <v>2677.9090474137934</v>
      </c>
      <c r="F685" s="37"/>
      <c r="G685" s="36" t="s">
        <v>642</v>
      </c>
      <c r="H685" s="43">
        <v>8</v>
      </c>
      <c r="I685" s="73">
        <v>383038.4325</v>
      </c>
      <c r="J685" s="43">
        <v>1662.2812499999998</v>
      </c>
      <c r="S685" s="26"/>
      <c r="T685" s="26"/>
      <c r="U685" s="26"/>
      <c r="V685" s="26"/>
    </row>
    <row r="686" spans="2:22" ht="14.4" x14ac:dyDescent="0.55000000000000004">
      <c r="B686" s="36" t="s">
        <v>642</v>
      </c>
      <c r="C686" s="43">
        <v>76</v>
      </c>
      <c r="D686" s="73">
        <v>390017.61105263158</v>
      </c>
      <c r="E686" s="43">
        <v>1709.9421052631578</v>
      </c>
      <c r="F686" s="37"/>
      <c r="G686" s="36" t="s">
        <v>638</v>
      </c>
      <c r="H686" s="43">
        <v>7</v>
      </c>
      <c r="I686" s="73">
        <v>580901.71428571432</v>
      </c>
      <c r="J686" s="43">
        <v>2521.0799999999995</v>
      </c>
      <c r="S686" s="26"/>
      <c r="T686" s="26"/>
      <c r="U686" s="26"/>
      <c r="V686" s="26"/>
    </row>
    <row r="687" spans="2:22" ht="14.4" x14ac:dyDescent="0.55000000000000004">
      <c r="B687" s="36" t="s">
        <v>638</v>
      </c>
      <c r="C687" s="43">
        <v>65</v>
      </c>
      <c r="D687" s="73">
        <v>588904.39076923078</v>
      </c>
      <c r="E687" s="43">
        <v>2568.8610153846153</v>
      </c>
      <c r="F687" s="37"/>
      <c r="G687" s="36" t="s">
        <v>632</v>
      </c>
      <c r="H687" s="43">
        <v>7</v>
      </c>
      <c r="I687" s="73">
        <v>517022</v>
      </c>
      <c r="J687" s="43">
        <v>2243.9399999999996</v>
      </c>
      <c r="S687" s="26"/>
      <c r="T687" s="26"/>
      <c r="U687" s="26"/>
      <c r="V687" s="26"/>
    </row>
    <row r="688" spans="2:22" ht="14.4" x14ac:dyDescent="0.55000000000000004">
      <c r="B688" s="36" t="s">
        <v>632</v>
      </c>
      <c r="C688" s="43">
        <v>60</v>
      </c>
      <c r="D688" s="73">
        <v>474076.84533333336</v>
      </c>
      <c r="E688" s="43">
        <v>2084.1269000000002</v>
      </c>
      <c r="F688" s="37"/>
      <c r="G688" s="36" t="s">
        <v>655</v>
      </c>
      <c r="H688" s="43">
        <v>6</v>
      </c>
      <c r="I688" s="73">
        <v>693433.33333333337</v>
      </c>
      <c r="J688" s="43">
        <v>3009.4026666666664</v>
      </c>
      <c r="S688" s="26"/>
      <c r="T688" s="26"/>
      <c r="U688" s="26"/>
      <c r="V688" s="26"/>
    </row>
    <row r="689" spans="2:22" ht="14.4" x14ac:dyDescent="0.55000000000000004">
      <c r="B689" s="36" t="s">
        <v>644</v>
      </c>
      <c r="C689" s="43">
        <v>33</v>
      </c>
      <c r="D689" s="73">
        <v>559012.99696969695</v>
      </c>
      <c r="E689" s="43">
        <v>2443.4047878787878</v>
      </c>
      <c r="F689" s="37"/>
      <c r="G689" s="36" t="s">
        <v>640</v>
      </c>
      <c r="H689" s="43">
        <v>5</v>
      </c>
      <c r="I689" s="73">
        <v>432766.3</v>
      </c>
      <c r="J689" s="43">
        <v>1878.2343999999998</v>
      </c>
      <c r="S689" s="26"/>
      <c r="T689" s="26"/>
      <c r="U689" s="26"/>
      <c r="V689" s="26"/>
    </row>
    <row r="690" spans="2:22" ht="14.4" x14ac:dyDescent="0.55000000000000004">
      <c r="B690" s="36" t="s">
        <v>640</v>
      </c>
      <c r="C690" s="43">
        <v>31</v>
      </c>
      <c r="D690" s="73">
        <v>432761.55225806456</v>
      </c>
      <c r="E690" s="43">
        <v>1890.97664516129</v>
      </c>
      <c r="F690" s="37"/>
      <c r="G690" s="36" t="s">
        <v>633</v>
      </c>
      <c r="H690" s="43">
        <v>5</v>
      </c>
      <c r="I690" s="73">
        <v>741240</v>
      </c>
      <c r="J690" s="43">
        <v>3217.0291999999999</v>
      </c>
      <c r="S690" s="26"/>
      <c r="T690" s="26"/>
      <c r="U690" s="26"/>
      <c r="V690" s="26"/>
    </row>
    <row r="691" spans="2:22" ht="14.4" x14ac:dyDescent="0.55000000000000004">
      <c r="B691" s="36" t="s">
        <v>641</v>
      </c>
      <c r="C691" s="43">
        <v>28</v>
      </c>
      <c r="D691" s="73">
        <v>538281.22571428574</v>
      </c>
      <c r="E691" s="43">
        <v>2383.4026428571428</v>
      </c>
      <c r="F691" s="37"/>
      <c r="G691" s="36" t="s">
        <v>648</v>
      </c>
      <c r="H691" s="43">
        <v>3</v>
      </c>
      <c r="I691" s="73">
        <v>1111868.0466666666</v>
      </c>
      <c r="J691" s="43">
        <v>4825.6133333333328</v>
      </c>
      <c r="S691" s="26"/>
      <c r="T691" s="26"/>
      <c r="U691" s="26"/>
      <c r="V691" s="26"/>
    </row>
    <row r="692" spans="2:22" ht="14.4" x14ac:dyDescent="0.55000000000000004">
      <c r="B692" s="36" t="s">
        <v>633</v>
      </c>
      <c r="C692" s="43">
        <v>27</v>
      </c>
      <c r="D692" s="73">
        <v>655657.70444444439</v>
      </c>
      <c r="E692" s="43">
        <v>2866.1687407407408</v>
      </c>
      <c r="F692" s="37"/>
      <c r="G692" s="36" t="s">
        <v>636</v>
      </c>
      <c r="H692" s="43">
        <v>3</v>
      </c>
      <c r="I692" s="73">
        <v>388063.27999999997</v>
      </c>
      <c r="J692" s="43">
        <v>1684.0973333333332</v>
      </c>
      <c r="S692" s="26"/>
      <c r="T692" s="26"/>
      <c r="U692" s="26"/>
      <c r="V692" s="26"/>
    </row>
    <row r="693" spans="2:22" ht="14.4" x14ac:dyDescent="0.55000000000000004">
      <c r="B693" s="36" t="s">
        <v>650</v>
      </c>
      <c r="C693" s="43">
        <v>24</v>
      </c>
      <c r="D693" s="73">
        <v>673085.01916666655</v>
      </c>
      <c r="E693" s="43">
        <v>2940.030666666667</v>
      </c>
      <c r="F693" s="37"/>
      <c r="G693" s="36" t="s">
        <v>641</v>
      </c>
      <c r="H693" s="43">
        <v>2</v>
      </c>
      <c r="I693" s="73">
        <v>836380</v>
      </c>
      <c r="J693" s="43">
        <v>3629.64</v>
      </c>
      <c r="S693" s="26"/>
      <c r="T693" s="26"/>
      <c r="U693" s="26"/>
      <c r="V693" s="26"/>
    </row>
    <row r="694" spans="2:22" ht="14.4" x14ac:dyDescent="0.55000000000000004">
      <c r="B694" s="36" t="s">
        <v>646</v>
      </c>
      <c r="C694" s="43">
        <v>21</v>
      </c>
      <c r="D694" s="73">
        <v>981808.82666666666</v>
      </c>
      <c r="E694" s="43">
        <v>4311.9541904761909</v>
      </c>
      <c r="F694" s="37"/>
      <c r="G694" s="36" t="s">
        <v>652</v>
      </c>
      <c r="H694" s="43">
        <v>2</v>
      </c>
      <c r="I694" s="73">
        <v>717100</v>
      </c>
      <c r="J694" s="43">
        <v>3112.3119999999999</v>
      </c>
      <c r="S694" s="26"/>
      <c r="T694" s="26"/>
      <c r="U694" s="26"/>
      <c r="V694" s="26"/>
    </row>
    <row r="695" spans="2:22" ht="14.4" x14ac:dyDescent="0.55000000000000004">
      <c r="B695" s="36" t="s">
        <v>655</v>
      </c>
      <c r="C695" s="43">
        <v>19</v>
      </c>
      <c r="D695" s="73">
        <v>620988.42105263157</v>
      </c>
      <c r="E695" s="43">
        <v>2730.5511578947367</v>
      </c>
      <c r="F695" s="37"/>
      <c r="G695" s="36" t="s">
        <v>646</v>
      </c>
      <c r="H695" s="43">
        <v>2</v>
      </c>
      <c r="I695" s="73">
        <v>788100</v>
      </c>
      <c r="J695" s="43">
        <v>3419.9969999999998</v>
      </c>
      <c r="S695" s="26"/>
      <c r="T695" s="26"/>
      <c r="U695" s="26"/>
      <c r="V695" s="26"/>
    </row>
    <row r="696" spans="2:22" ht="14.4" x14ac:dyDescent="0.55000000000000004">
      <c r="B696" s="36" t="s">
        <v>648</v>
      </c>
      <c r="C696" s="43">
        <v>17</v>
      </c>
      <c r="D696" s="73">
        <v>1074256.4705882352</v>
      </c>
      <c r="E696" s="43">
        <v>4681.3481176470586</v>
      </c>
      <c r="F696" s="37"/>
      <c r="G696" s="36" t="s">
        <v>645</v>
      </c>
      <c r="H696" s="43">
        <v>1</v>
      </c>
      <c r="I696" s="73">
        <v>507962.39999999997</v>
      </c>
      <c r="J696" s="43">
        <v>2204.902</v>
      </c>
      <c r="S696" s="26"/>
      <c r="T696" s="26"/>
      <c r="U696" s="26"/>
      <c r="V696" s="26"/>
    </row>
    <row r="697" spans="2:22" ht="14.4" x14ac:dyDescent="0.55000000000000004">
      <c r="B697" s="36" t="s">
        <v>636</v>
      </c>
      <c r="C697" s="43">
        <v>13</v>
      </c>
      <c r="D697" s="73">
        <v>388078.71538461547</v>
      </c>
      <c r="E697" s="43">
        <v>1692.7221538461538</v>
      </c>
      <c r="F697" s="37"/>
      <c r="G697" s="36" t="s">
        <v>649</v>
      </c>
      <c r="H697" s="43">
        <v>1</v>
      </c>
      <c r="I697" s="73">
        <v>710000</v>
      </c>
      <c r="J697" s="43">
        <v>3081.0219999999999</v>
      </c>
      <c r="S697" s="26"/>
      <c r="T697" s="26"/>
      <c r="U697" s="26"/>
      <c r="V697" s="26"/>
    </row>
    <row r="698" spans="2:22" ht="14.4" x14ac:dyDescent="0.55000000000000004">
      <c r="B698" s="36" t="s">
        <v>643</v>
      </c>
      <c r="C698" s="43">
        <v>11</v>
      </c>
      <c r="D698" s="73">
        <v>2617628.645454545</v>
      </c>
      <c r="E698" s="43">
        <v>11540.320909090908</v>
      </c>
      <c r="F698" s="37"/>
      <c r="G698" s="36" t="s">
        <v>653</v>
      </c>
      <c r="H698" s="43">
        <v>1</v>
      </c>
      <c r="I698" s="73">
        <v>532872.03999999992</v>
      </c>
      <c r="J698" s="43">
        <v>2313.3739999999998</v>
      </c>
      <c r="S698" s="26"/>
      <c r="T698" s="26"/>
      <c r="U698" s="26"/>
      <c r="V698" s="26"/>
    </row>
    <row r="699" spans="2:22" ht="14.4" x14ac:dyDescent="0.55000000000000004">
      <c r="B699" s="36" t="s">
        <v>645</v>
      </c>
      <c r="C699" s="43">
        <v>10</v>
      </c>
      <c r="D699" s="73">
        <v>568946.14599999995</v>
      </c>
      <c r="E699" s="43">
        <v>2462.2870000000003</v>
      </c>
      <c r="F699" s="37"/>
      <c r="G699" s="36" t="s">
        <v>639</v>
      </c>
      <c r="H699" s="43">
        <v>1</v>
      </c>
      <c r="I699" s="73">
        <v>465038.63999999996</v>
      </c>
      <c r="J699" s="43">
        <v>2019.2479999999998</v>
      </c>
      <c r="S699" s="26"/>
      <c r="T699" s="26"/>
      <c r="U699" s="26"/>
      <c r="V699" s="26"/>
    </row>
    <row r="700" spans="2:22" ht="14.4" x14ac:dyDescent="0.55000000000000004">
      <c r="B700" s="36" t="s">
        <v>649</v>
      </c>
      <c r="C700" s="43">
        <v>8</v>
      </c>
      <c r="D700" s="73">
        <v>559378.82499999995</v>
      </c>
      <c r="E700" s="43">
        <v>2465.3912499999997</v>
      </c>
      <c r="F700" s="37"/>
      <c r="G700" s="36" t="s">
        <v>654</v>
      </c>
      <c r="H700" s="43">
        <v>1</v>
      </c>
      <c r="I700" s="73">
        <v>674500</v>
      </c>
      <c r="J700" s="43">
        <v>2926.6579999999999</v>
      </c>
      <c r="S700" s="26"/>
      <c r="T700" s="26"/>
      <c r="U700" s="26"/>
      <c r="V700" s="26"/>
    </row>
    <row r="701" spans="2:22" ht="14.4" x14ac:dyDescent="0.55000000000000004">
      <c r="B701" s="36" t="s">
        <v>639</v>
      </c>
      <c r="C701" s="43">
        <v>7</v>
      </c>
      <c r="D701" s="73">
        <v>465045.3857142856</v>
      </c>
      <c r="E701" s="43">
        <v>2037.1339999999998</v>
      </c>
      <c r="F701" s="37"/>
      <c r="G701" s="36" t="s">
        <v>644</v>
      </c>
      <c r="H701" s="43">
        <v>1</v>
      </c>
      <c r="I701" s="73">
        <v>596400</v>
      </c>
      <c r="J701" s="43">
        <v>2588.7259999999997</v>
      </c>
      <c r="S701" s="26"/>
      <c r="T701" s="26"/>
      <c r="U701" s="26"/>
      <c r="V701" s="26"/>
    </row>
    <row r="702" spans="2:22" ht="14.4" x14ac:dyDescent="0.55000000000000004">
      <c r="B702" s="36" t="s">
        <v>652</v>
      </c>
      <c r="C702" s="43">
        <v>4</v>
      </c>
      <c r="D702" s="73">
        <v>743725</v>
      </c>
      <c r="E702" s="43">
        <v>3232.2569999999996</v>
      </c>
      <c r="F702" s="37"/>
      <c r="G702" s="36" t="s">
        <v>637</v>
      </c>
      <c r="H702" s="43">
        <v>0</v>
      </c>
      <c r="I702" s="73">
        <v>0</v>
      </c>
      <c r="J702" s="43">
        <v>0</v>
      </c>
      <c r="S702" s="26"/>
      <c r="T702" s="26"/>
      <c r="U702" s="26"/>
      <c r="V702" s="26"/>
    </row>
    <row r="703" spans="2:22" ht="14.4" x14ac:dyDescent="0.55000000000000004">
      <c r="B703" s="36" t="s">
        <v>653</v>
      </c>
      <c r="C703" s="43">
        <v>4</v>
      </c>
      <c r="D703" s="73">
        <v>579457.27</v>
      </c>
      <c r="E703" s="43">
        <v>2538.1405</v>
      </c>
      <c r="F703" s="37"/>
      <c r="G703" s="36" t="s">
        <v>635</v>
      </c>
      <c r="H703" s="43">
        <v>0</v>
      </c>
      <c r="I703" s="73">
        <v>0</v>
      </c>
      <c r="J703" s="43">
        <v>0</v>
      </c>
      <c r="S703" s="26"/>
      <c r="T703" s="26"/>
      <c r="U703" s="26"/>
      <c r="V703" s="26"/>
    </row>
    <row r="704" spans="2:22" ht="14.4" x14ac:dyDescent="0.55000000000000004">
      <c r="B704" s="36" t="s">
        <v>647</v>
      </c>
      <c r="C704" s="43">
        <v>3</v>
      </c>
      <c r="D704" s="73">
        <v>420982.66666666669</v>
      </c>
      <c r="E704" s="43">
        <v>1850.2819999999999</v>
      </c>
      <c r="F704" s="37"/>
      <c r="G704" s="36" t="s">
        <v>647</v>
      </c>
      <c r="H704" s="43">
        <v>0</v>
      </c>
      <c r="I704" s="73">
        <v>0</v>
      </c>
      <c r="J704" s="43">
        <v>0</v>
      </c>
      <c r="S704" s="26"/>
      <c r="T704" s="26"/>
      <c r="U704" s="26"/>
      <c r="V704" s="26"/>
    </row>
    <row r="705" spans="2:22" ht="14.4" x14ac:dyDescent="0.55000000000000004">
      <c r="B705" s="36" t="s">
        <v>654</v>
      </c>
      <c r="C705" s="43">
        <v>1</v>
      </c>
      <c r="D705" s="73">
        <v>674500</v>
      </c>
      <c r="E705" s="43">
        <v>2926.6579999999999</v>
      </c>
      <c r="F705" s="37"/>
      <c r="G705" s="36" t="s">
        <v>650</v>
      </c>
      <c r="H705" s="43">
        <v>0</v>
      </c>
      <c r="I705" s="73">
        <v>0</v>
      </c>
      <c r="J705" s="43">
        <v>0</v>
      </c>
      <c r="S705" s="26"/>
      <c r="T705" s="26"/>
      <c r="U705" s="26"/>
      <c r="V705" s="26"/>
    </row>
    <row r="706" spans="2:22" ht="14.4" x14ac:dyDescent="0.55000000000000004">
      <c r="B706" s="36" t="s">
        <v>637</v>
      </c>
      <c r="C706" s="43">
        <v>1</v>
      </c>
      <c r="D706" s="73">
        <v>852000</v>
      </c>
      <c r="E706" s="43">
        <v>3692.22</v>
      </c>
      <c r="F706" s="37"/>
      <c r="G706" s="36" t="s">
        <v>634</v>
      </c>
      <c r="H706" s="43">
        <v>0</v>
      </c>
      <c r="I706" s="73">
        <v>0</v>
      </c>
      <c r="J706" s="43">
        <v>0</v>
      </c>
      <c r="S706" s="26"/>
      <c r="T706" s="26"/>
      <c r="U706" s="26"/>
      <c r="V706" s="26"/>
    </row>
    <row r="707" spans="2:22" ht="14.4" x14ac:dyDescent="0.55000000000000004">
      <c r="B707" s="36" t="s">
        <v>635</v>
      </c>
      <c r="C707" s="43">
        <v>1</v>
      </c>
      <c r="D707" s="73">
        <v>418900</v>
      </c>
      <c r="E707" s="43">
        <v>1814.82</v>
      </c>
      <c r="F707" s="37"/>
      <c r="G707" s="36" t="s">
        <v>651</v>
      </c>
      <c r="H707" s="43">
        <v>0</v>
      </c>
      <c r="I707" s="73">
        <v>0</v>
      </c>
      <c r="J707" s="43">
        <v>0</v>
      </c>
      <c r="S707" s="26"/>
      <c r="T707" s="26"/>
      <c r="U707" s="26"/>
      <c r="V707" s="26"/>
    </row>
    <row r="708" spans="2:22" ht="14.4" x14ac:dyDescent="0.55000000000000004">
      <c r="B708" s="36" t="s">
        <v>634</v>
      </c>
      <c r="C708" s="43">
        <v>0</v>
      </c>
      <c r="D708" s="73">
        <v>0</v>
      </c>
      <c r="E708" s="43">
        <v>0</v>
      </c>
      <c r="F708" s="37"/>
      <c r="G708" s="36" t="s">
        <v>643</v>
      </c>
      <c r="H708" s="43">
        <v>0</v>
      </c>
      <c r="I708" s="73">
        <v>0</v>
      </c>
      <c r="J708" s="43">
        <v>0</v>
      </c>
      <c r="S708" s="26"/>
      <c r="T708" s="26"/>
      <c r="U708" s="26"/>
      <c r="V708" s="26"/>
    </row>
    <row r="709" spans="2:22" ht="14.4" x14ac:dyDescent="0.55000000000000004">
      <c r="B709" s="36" t="s">
        <v>651</v>
      </c>
      <c r="C709" s="43">
        <v>0</v>
      </c>
      <c r="D709" s="73">
        <v>0</v>
      </c>
      <c r="E709" s="43">
        <v>0</v>
      </c>
      <c r="F709" s="37"/>
      <c r="G709" s="35" t="s">
        <v>656</v>
      </c>
      <c r="H709" s="42">
        <v>5</v>
      </c>
      <c r="I709" s="79">
        <v>346328.62799999997</v>
      </c>
      <c r="J709" s="42">
        <v>1503.1715999999999</v>
      </c>
      <c r="S709" s="26"/>
      <c r="T709" s="26"/>
      <c r="U709" s="26"/>
      <c r="V709" s="26"/>
    </row>
    <row r="710" spans="2:22" ht="14.4" x14ac:dyDescent="0.55000000000000004">
      <c r="B710" s="35" t="s">
        <v>656</v>
      </c>
      <c r="C710" s="42">
        <v>28</v>
      </c>
      <c r="D710" s="79">
        <v>346339.06</v>
      </c>
      <c r="E710" s="42">
        <v>1508.6887857142858</v>
      </c>
      <c r="F710" s="37"/>
      <c r="G710" s="36" t="s">
        <v>656</v>
      </c>
      <c r="H710" s="43">
        <v>5</v>
      </c>
      <c r="I710" s="73">
        <v>346328.62799999997</v>
      </c>
      <c r="J710" s="43">
        <v>1503.1715999999999</v>
      </c>
      <c r="S710" s="26"/>
      <c r="T710" s="26"/>
      <c r="U710" s="26"/>
      <c r="V710" s="26"/>
    </row>
    <row r="711" spans="2:22" ht="14.4" x14ac:dyDescent="0.55000000000000004">
      <c r="B711" s="36" t="s">
        <v>656</v>
      </c>
      <c r="C711" s="43">
        <v>28</v>
      </c>
      <c r="D711" s="73">
        <v>346339.06</v>
      </c>
      <c r="E711" s="43">
        <v>1508.6887857142858</v>
      </c>
      <c r="F711" s="37"/>
      <c r="G711" s="35" t="s">
        <v>657</v>
      </c>
      <c r="H711" s="42">
        <v>4</v>
      </c>
      <c r="I711" s="79">
        <v>292857.95999999996</v>
      </c>
      <c r="J711" s="42">
        <v>1270.8954999999999</v>
      </c>
      <c r="S711" s="26"/>
      <c r="T711" s="26"/>
      <c r="U711" s="26"/>
      <c r="V711" s="26"/>
    </row>
    <row r="712" spans="2:22" ht="14.4" x14ac:dyDescent="0.55000000000000004">
      <c r="B712" s="35" t="s">
        <v>657</v>
      </c>
      <c r="C712" s="42">
        <v>51</v>
      </c>
      <c r="D712" s="79">
        <v>242506.87568627443</v>
      </c>
      <c r="E712" s="42">
        <v>1064.6927843137255</v>
      </c>
      <c r="F712" s="37"/>
      <c r="G712" s="36" t="s">
        <v>665</v>
      </c>
      <c r="H712" s="43">
        <v>2</v>
      </c>
      <c r="I712" s="73">
        <v>187654.41999999998</v>
      </c>
      <c r="J712" s="43">
        <v>814.58299999999997</v>
      </c>
      <c r="S712" s="26"/>
      <c r="T712" s="26"/>
      <c r="U712" s="26"/>
      <c r="V712" s="26"/>
    </row>
    <row r="713" spans="2:22" ht="14.4" x14ac:dyDescent="0.55000000000000004">
      <c r="B713" s="36" t="s">
        <v>663</v>
      </c>
      <c r="C713" s="43">
        <v>21</v>
      </c>
      <c r="D713" s="73">
        <v>171220.78</v>
      </c>
      <c r="E713" s="43">
        <v>766.26704761904762</v>
      </c>
      <c r="F713" s="37"/>
      <c r="G713" s="36" t="s">
        <v>659</v>
      </c>
      <c r="H713" s="43">
        <v>1</v>
      </c>
      <c r="I713" s="73">
        <v>455323</v>
      </c>
      <c r="J713" s="43">
        <v>1975.4419999999998</v>
      </c>
      <c r="S713" s="26"/>
      <c r="T713" s="26"/>
      <c r="U713" s="26"/>
      <c r="V713" s="26"/>
    </row>
    <row r="714" spans="2:22" ht="14.4" x14ac:dyDescent="0.55000000000000004">
      <c r="B714" s="36" t="s">
        <v>665</v>
      </c>
      <c r="C714" s="43">
        <v>10</v>
      </c>
      <c r="D714" s="73">
        <v>186475.69399999999</v>
      </c>
      <c r="E714" s="43">
        <v>813.10940000000005</v>
      </c>
      <c r="F714" s="37"/>
      <c r="G714" s="36" t="s">
        <v>662</v>
      </c>
      <c r="H714" s="43">
        <v>1</v>
      </c>
      <c r="I714" s="73">
        <v>340800</v>
      </c>
      <c r="J714" s="43">
        <v>1478.9739999999999</v>
      </c>
      <c r="S714" s="26"/>
      <c r="T714" s="26"/>
      <c r="U714" s="26"/>
      <c r="V714" s="26"/>
    </row>
    <row r="715" spans="2:22" ht="14.4" x14ac:dyDescent="0.55000000000000004">
      <c r="B715" s="36" t="s">
        <v>660</v>
      </c>
      <c r="C715" s="43">
        <v>8</v>
      </c>
      <c r="D715" s="73">
        <v>265049.52499999997</v>
      </c>
      <c r="E715" s="43">
        <v>1153.5894999999998</v>
      </c>
      <c r="F715" s="37"/>
      <c r="G715" s="36" t="s">
        <v>666</v>
      </c>
      <c r="H715" s="43">
        <v>0</v>
      </c>
      <c r="I715" s="73">
        <v>0</v>
      </c>
      <c r="J715" s="43">
        <v>0</v>
      </c>
      <c r="S715" s="26"/>
      <c r="T715" s="26"/>
      <c r="U715" s="26"/>
      <c r="V715" s="26"/>
    </row>
    <row r="716" spans="2:22" ht="14.4" x14ac:dyDescent="0.55000000000000004">
      <c r="B716" s="36" t="s">
        <v>659</v>
      </c>
      <c r="C716" s="43">
        <v>5</v>
      </c>
      <c r="D716" s="73">
        <v>456356.99199999997</v>
      </c>
      <c r="E716" s="43">
        <v>1979.7</v>
      </c>
      <c r="F716" s="37"/>
      <c r="G716" s="36" t="s">
        <v>234</v>
      </c>
      <c r="H716" s="43">
        <v>0</v>
      </c>
      <c r="I716" s="73">
        <v>0</v>
      </c>
      <c r="J716" s="43">
        <v>0</v>
      </c>
      <c r="S716" s="26"/>
      <c r="T716" s="26"/>
      <c r="U716" s="26"/>
      <c r="V716" s="26"/>
    </row>
    <row r="717" spans="2:22" ht="14.4" x14ac:dyDescent="0.55000000000000004">
      <c r="B717" s="36" t="s">
        <v>662</v>
      </c>
      <c r="C717" s="43">
        <v>4</v>
      </c>
      <c r="D717" s="73">
        <v>352622.565</v>
      </c>
      <c r="E717" s="43">
        <v>1535.8175000000001</v>
      </c>
      <c r="F717" s="37"/>
      <c r="G717" s="36" t="s">
        <v>664</v>
      </c>
      <c r="H717" s="43">
        <v>0</v>
      </c>
      <c r="I717" s="73">
        <v>0</v>
      </c>
      <c r="J717" s="43">
        <v>0</v>
      </c>
      <c r="S717" s="26"/>
      <c r="T717" s="26"/>
      <c r="U717" s="26"/>
      <c r="V717" s="26"/>
    </row>
    <row r="718" spans="2:22" ht="14.4" x14ac:dyDescent="0.55000000000000004">
      <c r="B718" s="36" t="s">
        <v>262</v>
      </c>
      <c r="C718" s="43">
        <v>1</v>
      </c>
      <c r="D718" s="73">
        <v>447637.95999999996</v>
      </c>
      <c r="E718" s="43">
        <v>1962.9259999999999</v>
      </c>
      <c r="F718" s="37"/>
      <c r="G718" s="36" t="s">
        <v>262</v>
      </c>
      <c r="H718" s="43">
        <v>0</v>
      </c>
      <c r="I718" s="73">
        <v>0</v>
      </c>
      <c r="J718" s="43">
        <v>0</v>
      </c>
      <c r="S718" s="26"/>
      <c r="T718" s="26"/>
      <c r="U718" s="26"/>
      <c r="V718" s="26"/>
    </row>
    <row r="719" spans="2:22" ht="14.4" x14ac:dyDescent="0.55000000000000004">
      <c r="B719" s="36" t="s">
        <v>234</v>
      </c>
      <c r="C719" s="43">
        <v>1</v>
      </c>
      <c r="D719" s="73">
        <v>430597.95999999996</v>
      </c>
      <c r="E719" s="43">
        <v>1877.3999999999999</v>
      </c>
      <c r="F719" s="37"/>
      <c r="G719" s="36" t="s">
        <v>660</v>
      </c>
      <c r="H719" s="43">
        <v>0</v>
      </c>
      <c r="I719" s="73">
        <v>0</v>
      </c>
      <c r="J719" s="43">
        <v>0</v>
      </c>
      <c r="S719" s="26"/>
      <c r="T719" s="26"/>
      <c r="U719" s="26"/>
      <c r="V719" s="26"/>
    </row>
    <row r="720" spans="2:22" ht="14.4" x14ac:dyDescent="0.55000000000000004">
      <c r="B720" s="36" t="s">
        <v>661</v>
      </c>
      <c r="C720" s="43">
        <v>1</v>
      </c>
      <c r="D720" s="73">
        <v>216550</v>
      </c>
      <c r="E720" s="43">
        <v>965.81799999999998</v>
      </c>
      <c r="F720" s="37"/>
      <c r="G720" s="36" t="s">
        <v>658</v>
      </c>
      <c r="H720" s="43">
        <v>0</v>
      </c>
      <c r="I720" s="73">
        <v>0</v>
      </c>
      <c r="J720" s="43">
        <v>0</v>
      </c>
      <c r="S720" s="26"/>
      <c r="T720" s="26"/>
      <c r="U720" s="26"/>
      <c r="V720" s="26"/>
    </row>
    <row r="721" spans="2:22" ht="14.4" x14ac:dyDescent="0.55000000000000004">
      <c r="B721" s="36" t="s">
        <v>666</v>
      </c>
      <c r="C721" s="43">
        <v>0</v>
      </c>
      <c r="D721" s="73">
        <v>0</v>
      </c>
      <c r="E721" s="43">
        <v>0</v>
      </c>
      <c r="F721" s="37"/>
      <c r="G721" s="36" t="s">
        <v>661</v>
      </c>
      <c r="H721" s="43">
        <v>0</v>
      </c>
      <c r="I721" s="73">
        <v>0</v>
      </c>
      <c r="J721" s="43">
        <v>0</v>
      </c>
      <c r="S721" s="26"/>
      <c r="T721" s="26"/>
      <c r="U721" s="26"/>
      <c r="V721" s="26"/>
    </row>
    <row r="722" spans="2:22" ht="14.4" x14ac:dyDescent="0.55000000000000004">
      <c r="B722" s="36" t="s">
        <v>658</v>
      </c>
      <c r="C722" s="43">
        <v>0</v>
      </c>
      <c r="D722" s="73">
        <v>0</v>
      </c>
      <c r="E722" s="43">
        <v>0</v>
      </c>
      <c r="F722" s="37"/>
      <c r="G722" s="36" t="s">
        <v>663</v>
      </c>
      <c r="H722" s="43">
        <v>0</v>
      </c>
      <c r="I722" s="73">
        <v>0</v>
      </c>
      <c r="J722" s="43">
        <v>0</v>
      </c>
      <c r="S722" s="26"/>
      <c r="T722" s="26"/>
      <c r="U722" s="26"/>
      <c r="V722" s="26"/>
    </row>
    <row r="723" spans="2:22" ht="14.4" x14ac:dyDescent="0.55000000000000004">
      <c r="B723" s="36" t="s">
        <v>664</v>
      </c>
      <c r="C723" s="43">
        <v>0</v>
      </c>
      <c r="D723" s="73">
        <v>0</v>
      </c>
      <c r="E723" s="43">
        <v>0</v>
      </c>
      <c r="F723" s="37"/>
      <c r="G723" s="35" t="s">
        <v>667</v>
      </c>
      <c r="H723" s="42">
        <v>12</v>
      </c>
      <c r="I723" s="79">
        <v>473101.9916666667</v>
      </c>
      <c r="J723" s="42">
        <v>2053.1455000000001</v>
      </c>
      <c r="S723" s="26"/>
      <c r="T723" s="26"/>
      <c r="U723" s="26"/>
      <c r="V723" s="26"/>
    </row>
    <row r="724" spans="2:22" ht="14.4" x14ac:dyDescent="0.55000000000000004">
      <c r="B724" s="35" t="s">
        <v>667</v>
      </c>
      <c r="C724" s="42">
        <v>89</v>
      </c>
      <c r="D724" s="79">
        <v>441949.86292134837</v>
      </c>
      <c r="E724" s="42">
        <v>1933.153348314607</v>
      </c>
      <c r="F724" s="37"/>
      <c r="G724" s="36" t="s">
        <v>697</v>
      </c>
      <c r="H724" s="43">
        <v>3</v>
      </c>
      <c r="I724" s="73">
        <v>334064.46666666662</v>
      </c>
      <c r="J724" s="43">
        <v>1449.7699999999998</v>
      </c>
      <c r="S724" s="26"/>
      <c r="T724" s="26"/>
      <c r="U724" s="26"/>
      <c r="V724" s="26"/>
    </row>
    <row r="725" spans="2:22" ht="14.4" x14ac:dyDescent="0.55000000000000004">
      <c r="B725" s="36" t="s">
        <v>697</v>
      </c>
      <c r="C725" s="43">
        <v>19</v>
      </c>
      <c r="D725" s="73">
        <v>324687.9863157894</v>
      </c>
      <c r="E725" s="43">
        <v>1417.9497894736842</v>
      </c>
      <c r="F725" s="37"/>
      <c r="G725" s="36" t="s">
        <v>690</v>
      </c>
      <c r="H725" s="43">
        <v>3</v>
      </c>
      <c r="I725" s="73">
        <v>544333.33333333337</v>
      </c>
      <c r="J725" s="43">
        <v>2362.7426666666665</v>
      </c>
      <c r="S725" s="26"/>
      <c r="T725" s="26"/>
      <c r="U725" s="26"/>
      <c r="V725" s="26"/>
    </row>
    <row r="726" spans="2:22" ht="14.4" x14ac:dyDescent="0.55000000000000004">
      <c r="B726" s="36" t="s">
        <v>690</v>
      </c>
      <c r="C726" s="43">
        <v>13</v>
      </c>
      <c r="D726" s="73">
        <v>333700</v>
      </c>
      <c r="E726" s="43">
        <v>1452.2070769230768</v>
      </c>
      <c r="F726" s="37"/>
      <c r="G726" s="36" t="s">
        <v>340</v>
      </c>
      <c r="H726" s="43">
        <v>1</v>
      </c>
      <c r="I726" s="73">
        <v>469665</v>
      </c>
      <c r="J726" s="43">
        <v>2038.0219999999999</v>
      </c>
      <c r="S726" s="26"/>
      <c r="T726" s="26"/>
      <c r="U726" s="26"/>
      <c r="V726" s="26"/>
    </row>
    <row r="727" spans="2:22" ht="14.4" x14ac:dyDescent="0.55000000000000004">
      <c r="B727" s="36" t="s">
        <v>696</v>
      </c>
      <c r="C727" s="43">
        <v>8</v>
      </c>
      <c r="D727" s="73">
        <v>770472.45</v>
      </c>
      <c r="E727" s="43">
        <v>3374.5782499999996</v>
      </c>
      <c r="F727" s="37"/>
      <c r="G727" s="36" t="s">
        <v>670</v>
      </c>
      <c r="H727" s="43">
        <v>1</v>
      </c>
      <c r="I727" s="73">
        <v>397600</v>
      </c>
      <c r="J727" s="43">
        <v>1725.1219999999998</v>
      </c>
      <c r="S727" s="26"/>
      <c r="T727" s="26"/>
      <c r="U727" s="26"/>
      <c r="V727" s="26"/>
    </row>
    <row r="728" spans="2:22" ht="14.4" x14ac:dyDescent="0.55000000000000004">
      <c r="B728" s="36" t="s">
        <v>695</v>
      </c>
      <c r="C728" s="43">
        <v>6</v>
      </c>
      <c r="D728" s="73">
        <v>409044.47333333333</v>
      </c>
      <c r="E728" s="43">
        <v>1798.4426666666666</v>
      </c>
      <c r="F728" s="37"/>
      <c r="G728" s="36" t="s">
        <v>695</v>
      </c>
      <c r="H728" s="43">
        <v>1</v>
      </c>
      <c r="I728" s="73">
        <v>330299.09999999998</v>
      </c>
      <c r="J728" s="43">
        <v>1433.0819999999999</v>
      </c>
      <c r="S728" s="26"/>
      <c r="T728" s="26"/>
      <c r="U728" s="26"/>
      <c r="V728" s="26"/>
    </row>
    <row r="729" spans="2:22" ht="14.4" x14ac:dyDescent="0.55000000000000004">
      <c r="B729" s="36" t="s">
        <v>669</v>
      </c>
      <c r="C729" s="43">
        <v>4</v>
      </c>
      <c r="D729" s="73">
        <v>262778.71999999997</v>
      </c>
      <c r="E729" s="43">
        <v>1148.4184999999998</v>
      </c>
      <c r="F729" s="37"/>
      <c r="G729" s="36" t="s">
        <v>681</v>
      </c>
      <c r="H729" s="43">
        <v>1</v>
      </c>
      <c r="I729" s="73">
        <v>340800</v>
      </c>
      <c r="J729" s="43">
        <v>1478.9739999999999</v>
      </c>
      <c r="S729" s="26"/>
      <c r="T729" s="26"/>
      <c r="U729" s="26"/>
      <c r="V729" s="26"/>
    </row>
    <row r="730" spans="2:22" ht="14.4" x14ac:dyDescent="0.55000000000000004">
      <c r="B730" s="36" t="s">
        <v>683</v>
      </c>
      <c r="C730" s="43">
        <v>4</v>
      </c>
      <c r="D730" s="73">
        <v>851673.4</v>
      </c>
      <c r="E730" s="43">
        <v>3722.4669999999996</v>
      </c>
      <c r="F730" s="37"/>
      <c r="G730" s="36" t="s">
        <v>686</v>
      </c>
      <c r="H730" s="43">
        <v>1</v>
      </c>
      <c r="I730" s="73">
        <v>272999.26</v>
      </c>
      <c r="J730" s="43">
        <v>1184.848</v>
      </c>
      <c r="S730" s="26"/>
      <c r="T730" s="26"/>
      <c r="U730" s="26"/>
      <c r="V730" s="26"/>
    </row>
    <row r="731" spans="2:22" ht="14.4" x14ac:dyDescent="0.55000000000000004">
      <c r="B731" s="36" t="s">
        <v>692</v>
      </c>
      <c r="C731" s="43">
        <v>3</v>
      </c>
      <c r="D731" s="73">
        <v>551190.04</v>
      </c>
      <c r="E731" s="43">
        <v>2436.4479999999999</v>
      </c>
      <c r="F731" s="37"/>
      <c r="G731" s="36" t="s">
        <v>683</v>
      </c>
      <c r="H731" s="43">
        <v>1</v>
      </c>
      <c r="I731" s="73">
        <v>1230667.1399999999</v>
      </c>
      <c r="J731" s="43">
        <v>5340.16</v>
      </c>
      <c r="S731" s="26"/>
      <c r="T731" s="26"/>
      <c r="U731" s="26"/>
      <c r="V731" s="26"/>
    </row>
    <row r="732" spans="2:22" ht="14.4" x14ac:dyDescent="0.55000000000000004">
      <c r="B732" s="36" t="s">
        <v>685</v>
      </c>
      <c r="C732" s="43">
        <v>3</v>
      </c>
      <c r="D732" s="73">
        <v>487789.92</v>
      </c>
      <c r="E732" s="43">
        <v>2108.2506666666668</v>
      </c>
      <c r="F732" s="37"/>
      <c r="G732" s="36" t="s">
        <v>326</v>
      </c>
      <c r="H732" s="43">
        <v>0</v>
      </c>
      <c r="I732" s="73">
        <v>0</v>
      </c>
      <c r="J732" s="43">
        <v>0</v>
      </c>
      <c r="S732" s="26"/>
      <c r="T732" s="26"/>
      <c r="U732" s="26"/>
      <c r="V732" s="26"/>
    </row>
    <row r="733" spans="2:22" ht="14.4" x14ac:dyDescent="0.55000000000000004">
      <c r="B733" s="36" t="s">
        <v>680</v>
      </c>
      <c r="C733" s="43">
        <v>3</v>
      </c>
      <c r="D733" s="73">
        <v>721833.33333333337</v>
      </c>
      <c r="E733" s="43">
        <v>3138.0393333333327</v>
      </c>
      <c r="F733" s="37"/>
      <c r="G733" s="36" t="s">
        <v>696</v>
      </c>
      <c r="H733" s="43">
        <v>0</v>
      </c>
      <c r="I733" s="73">
        <v>0</v>
      </c>
      <c r="J733" s="43">
        <v>0</v>
      </c>
      <c r="S733" s="26"/>
      <c r="T733" s="26"/>
      <c r="U733" s="26"/>
      <c r="V733" s="26"/>
    </row>
    <row r="734" spans="2:22" ht="14.4" x14ac:dyDescent="0.55000000000000004">
      <c r="B734" s="36" t="s">
        <v>686</v>
      </c>
      <c r="C734" s="43">
        <v>3</v>
      </c>
      <c r="D734" s="73">
        <v>272999.26</v>
      </c>
      <c r="E734" s="43">
        <v>1188.3246666666664</v>
      </c>
      <c r="F734" s="37"/>
      <c r="G734" s="36" t="s">
        <v>692</v>
      </c>
      <c r="H734" s="43">
        <v>0</v>
      </c>
      <c r="I734" s="73">
        <v>0</v>
      </c>
      <c r="J734" s="43">
        <v>0</v>
      </c>
      <c r="S734" s="26"/>
      <c r="T734" s="26"/>
      <c r="U734" s="26"/>
      <c r="V734" s="26"/>
    </row>
    <row r="735" spans="2:22" ht="14.4" x14ac:dyDescent="0.55000000000000004">
      <c r="B735" s="36" t="s">
        <v>670</v>
      </c>
      <c r="C735" s="43">
        <v>2</v>
      </c>
      <c r="D735" s="73">
        <v>397600</v>
      </c>
      <c r="E735" s="43">
        <v>1724.0789999999997</v>
      </c>
      <c r="F735" s="37"/>
      <c r="G735" s="36" t="s">
        <v>676</v>
      </c>
      <c r="H735" s="43">
        <v>0</v>
      </c>
      <c r="I735" s="73">
        <v>0</v>
      </c>
      <c r="J735" s="43">
        <v>0</v>
      </c>
      <c r="S735" s="26"/>
      <c r="T735" s="26"/>
      <c r="U735" s="26"/>
      <c r="V735" s="26"/>
    </row>
    <row r="736" spans="2:22" ht="14.4" x14ac:dyDescent="0.55000000000000004">
      <c r="B736" s="36" t="s">
        <v>687</v>
      </c>
      <c r="C736" s="43">
        <v>2</v>
      </c>
      <c r="D736" s="73">
        <v>501918.93999999994</v>
      </c>
      <c r="E736" s="43">
        <v>2167.107</v>
      </c>
      <c r="F736" s="37"/>
      <c r="G736" s="36" t="s">
        <v>675</v>
      </c>
      <c r="H736" s="43">
        <v>0</v>
      </c>
      <c r="I736" s="73">
        <v>0</v>
      </c>
      <c r="J736" s="43">
        <v>0</v>
      </c>
      <c r="S736" s="26"/>
      <c r="T736" s="26"/>
      <c r="U736" s="26"/>
      <c r="V736" s="26"/>
    </row>
    <row r="737" spans="2:22" ht="14.4" x14ac:dyDescent="0.55000000000000004">
      <c r="B737" s="36" t="s">
        <v>671</v>
      </c>
      <c r="C737" s="43">
        <v>2</v>
      </c>
      <c r="D737" s="73">
        <v>442108.48</v>
      </c>
      <c r="E737" s="43">
        <v>1958.7539999999999</v>
      </c>
      <c r="F737" s="37"/>
      <c r="G737" s="36" t="s">
        <v>677</v>
      </c>
      <c r="H737" s="43">
        <v>0</v>
      </c>
      <c r="I737" s="73">
        <v>0</v>
      </c>
      <c r="J737" s="43">
        <v>0</v>
      </c>
      <c r="S737" s="26"/>
      <c r="T737" s="26"/>
      <c r="U737" s="26"/>
      <c r="V737" s="26"/>
    </row>
    <row r="738" spans="2:22" ht="14.4" x14ac:dyDescent="0.55000000000000004">
      <c r="B738" s="36" t="s">
        <v>679</v>
      </c>
      <c r="C738" s="43">
        <v>2</v>
      </c>
      <c r="D738" s="73">
        <v>415350</v>
      </c>
      <c r="E738" s="43">
        <v>1845.067</v>
      </c>
      <c r="F738" s="37"/>
      <c r="G738" s="36" t="s">
        <v>672</v>
      </c>
      <c r="H738" s="43">
        <v>0</v>
      </c>
      <c r="I738" s="73">
        <v>0</v>
      </c>
      <c r="J738" s="43">
        <v>0</v>
      </c>
      <c r="S738" s="26"/>
      <c r="T738" s="26"/>
      <c r="U738" s="26"/>
      <c r="V738" s="26"/>
    </row>
    <row r="739" spans="2:22" ht="14.4" x14ac:dyDescent="0.55000000000000004">
      <c r="B739" s="36" t="s">
        <v>340</v>
      </c>
      <c r="C739" s="43">
        <v>2</v>
      </c>
      <c r="D739" s="73">
        <v>469665</v>
      </c>
      <c r="E739" s="43">
        <v>2042.194</v>
      </c>
      <c r="F739" s="37"/>
      <c r="G739" s="36" t="s">
        <v>678</v>
      </c>
      <c r="H739" s="43">
        <v>0</v>
      </c>
      <c r="I739" s="73">
        <v>0</v>
      </c>
      <c r="J739" s="43">
        <v>0</v>
      </c>
      <c r="S739" s="26"/>
      <c r="T739" s="26"/>
      <c r="U739" s="26"/>
      <c r="V739" s="26"/>
    </row>
    <row r="740" spans="2:22" ht="14.4" x14ac:dyDescent="0.55000000000000004">
      <c r="B740" s="36" t="s">
        <v>681</v>
      </c>
      <c r="C740" s="43">
        <v>2</v>
      </c>
      <c r="D740" s="73">
        <v>340800</v>
      </c>
      <c r="E740" s="43">
        <v>1482.1030000000001</v>
      </c>
      <c r="F740" s="37"/>
      <c r="G740" s="36" t="s">
        <v>694</v>
      </c>
      <c r="H740" s="43">
        <v>0</v>
      </c>
      <c r="I740" s="73">
        <v>0</v>
      </c>
      <c r="J740" s="43">
        <v>0</v>
      </c>
      <c r="S740" s="26"/>
      <c r="T740" s="26"/>
      <c r="U740" s="26"/>
      <c r="V740" s="26"/>
    </row>
    <row r="741" spans="2:22" ht="14.4" x14ac:dyDescent="0.55000000000000004">
      <c r="B741" s="36" t="s">
        <v>694</v>
      </c>
      <c r="C741" s="43">
        <v>2</v>
      </c>
      <c r="D741" s="73">
        <v>462772.31999999995</v>
      </c>
      <c r="E741" s="43">
        <v>2056.7959999999998</v>
      </c>
      <c r="F741" s="37"/>
      <c r="G741" s="36" t="s">
        <v>679</v>
      </c>
      <c r="H741" s="43">
        <v>0</v>
      </c>
      <c r="I741" s="73">
        <v>0</v>
      </c>
      <c r="J741" s="43">
        <v>0</v>
      </c>
      <c r="S741" s="26"/>
      <c r="T741" s="26"/>
      <c r="U741" s="26"/>
      <c r="V741" s="26"/>
    </row>
    <row r="742" spans="2:22" ht="14.4" x14ac:dyDescent="0.55000000000000004">
      <c r="B742" s="36" t="s">
        <v>682</v>
      </c>
      <c r="C742" s="43">
        <v>2</v>
      </c>
      <c r="D742" s="73">
        <v>303880</v>
      </c>
      <c r="E742" s="43">
        <v>1362.1579999999999</v>
      </c>
      <c r="F742" s="37"/>
      <c r="G742" s="36" t="s">
        <v>698</v>
      </c>
      <c r="H742" s="43">
        <v>0</v>
      </c>
      <c r="I742" s="73">
        <v>0</v>
      </c>
      <c r="J742" s="43">
        <v>0</v>
      </c>
      <c r="S742" s="26"/>
      <c r="T742" s="26"/>
      <c r="U742" s="26"/>
      <c r="V742" s="26"/>
    </row>
    <row r="743" spans="2:22" ht="14.4" x14ac:dyDescent="0.55000000000000004">
      <c r="B743" s="36" t="s">
        <v>673</v>
      </c>
      <c r="C743" s="43">
        <v>2</v>
      </c>
      <c r="D743" s="73">
        <v>808986.07000000007</v>
      </c>
      <c r="E743" s="43">
        <v>3563.9309999999996</v>
      </c>
      <c r="F743" s="37"/>
      <c r="G743" s="36" t="s">
        <v>680</v>
      </c>
      <c r="H743" s="43">
        <v>0</v>
      </c>
      <c r="I743" s="73">
        <v>0</v>
      </c>
      <c r="J743" s="43">
        <v>0</v>
      </c>
      <c r="S743" s="26"/>
      <c r="T743" s="26"/>
      <c r="U743" s="26"/>
      <c r="V743" s="26"/>
    </row>
    <row r="744" spans="2:22" ht="14.4" x14ac:dyDescent="0.55000000000000004">
      <c r="B744" s="36" t="s">
        <v>688</v>
      </c>
      <c r="C744" s="43">
        <v>2</v>
      </c>
      <c r="D744" s="73">
        <v>110286.43</v>
      </c>
      <c r="E744" s="43">
        <v>481.86599999999999</v>
      </c>
      <c r="F744" s="37"/>
      <c r="G744" s="36" t="s">
        <v>688</v>
      </c>
      <c r="H744" s="43">
        <v>0</v>
      </c>
      <c r="I744" s="73">
        <v>0</v>
      </c>
      <c r="J744" s="43">
        <v>0</v>
      </c>
      <c r="S744" s="26"/>
      <c r="T744" s="26"/>
      <c r="U744" s="26"/>
      <c r="V744" s="26"/>
    </row>
    <row r="745" spans="2:22" ht="14.4" x14ac:dyDescent="0.55000000000000004">
      <c r="B745" s="36" t="s">
        <v>672</v>
      </c>
      <c r="C745" s="43">
        <v>1</v>
      </c>
      <c r="D745" s="73">
        <v>285420</v>
      </c>
      <c r="E745" s="43">
        <v>1274.5459999999998</v>
      </c>
      <c r="F745" s="37"/>
      <c r="G745" s="36" t="s">
        <v>293</v>
      </c>
      <c r="H745" s="43">
        <v>0</v>
      </c>
      <c r="I745" s="73">
        <v>0</v>
      </c>
      <c r="J745" s="43">
        <v>0</v>
      </c>
      <c r="S745" s="26"/>
      <c r="T745" s="26"/>
      <c r="U745" s="26"/>
      <c r="V745" s="26"/>
    </row>
    <row r="746" spans="2:22" ht="14.4" x14ac:dyDescent="0.55000000000000004">
      <c r="B746" s="36" t="s">
        <v>326</v>
      </c>
      <c r="C746" s="43">
        <v>1</v>
      </c>
      <c r="D746" s="73">
        <v>355000</v>
      </c>
      <c r="E746" s="43">
        <v>1558.242</v>
      </c>
      <c r="F746" s="37"/>
      <c r="G746" s="36" t="s">
        <v>689</v>
      </c>
      <c r="H746" s="43">
        <v>0</v>
      </c>
      <c r="I746" s="73">
        <v>0</v>
      </c>
      <c r="J746" s="43">
        <v>0</v>
      </c>
      <c r="S746" s="26"/>
      <c r="T746" s="26"/>
      <c r="U746" s="26"/>
      <c r="V746" s="26"/>
    </row>
    <row r="747" spans="2:22" ht="14.4" x14ac:dyDescent="0.55000000000000004">
      <c r="B747" s="36" t="s">
        <v>668</v>
      </c>
      <c r="C747" s="43">
        <v>1</v>
      </c>
      <c r="D747" s="73">
        <v>501919</v>
      </c>
      <c r="E747" s="43">
        <v>2146</v>
      </c>
      <c r="F747" s="37"/>
      <c r="G747" s="36" t="s">
        <v>669</v>
      </c>
      <c r="H747" s="43">
        <v>0</v>
      </c>
      <c r="I747" s="73">
        <v>0</v>
      </c>
      <c r="J747" s="43">
        <v>0</v>
      </c>
      <c r="S747" s="26"/>
      <c r="T747" s="26"/>
      <c r="U747" s="26"/>
      <c r="V747" s="26"/>
    </row>
    <row r="748" spans="2:22" ht="14.4" x14ac:dyDescent="0.55000000000000004">
      <c r="B748" s="36" t="s">
        <v>675</v>
      </c>
      <c r="C748" s="43">
        <v>0</v>
      </c>
      <c r="D748" s="73">
        <v>0</v>
      </c>
      <c r="E748" s="43">
        <v>0</v>
      </c>
      <c r="F748" s="37"/>
      <c r="G748" s="36" t="s">
        <v>691</v>
      </c>
      <c r="H748" s="43">
        <v>0</v>
      </c>
      <c r="I748" s="73">
        <v>0</v>
      </c>
      <c r="J748" s="43">
        <v>0</v>
      </c>
      <c r="S748" s="26"/>
      <c r="T748" s="26"/>
      <c r="U748" s="26"/>
      <c r="V748" s="26"/>
    </row>
    <row r="749" spans="2:22" ht="14.4" x14ac:dyDescent="0.55000000000000004">
      <c r="B749" s="36" t="s">
        <v>693</v>
      </c>
      <c r="C749" s="43">
        <v>0</v>
      </c>
      <c r="D749" s="73">
        <v>0</v>
      </c>
      <c r="E749" s="43">
        <v>0</v>
      </c>
      <c r="F749" s="37"/>
      <c r="G749" s="36" t="s">
        <v>682</v>
      </c>
      <c r="H749" s="43">
        <v>0</v>
      </c>
      <c r="I749" s="73">
        <v>0</v>
      </c>
      <c r="J749" s="43">
        <v>0</v>
      </c>
      <c r="S749" s="26"/>
      <c r="T749" s="26"/>
      <c r="U749" s="26"/>
      <c r="V749" s="26"/>
    </row>
    <row r="750" spans="2:22" ht="14.4" x14ac:dyDescent="0.55000000000000004">
      <c r="B750" s="36" t="s">
        <v>674</v>
      </c>
      <c r="C750" s="43">
        <v>0</v>
      </c>
      <c r="D750" s="73">
        <v>0</v>
      </c>
      <c r="E750" s="43">
        <v>0</v>
      </c>
      <c r="F750" s="37"/>
      <c r="G750" s="36" t="s">
        <v>693</v>
      </c>
      <c r="H750" s="43">
        <v>0</v>
      </c>
      <c r="I750" s="73">
        <v>0</v>
      </c>
      <c r="J750" s="43">
        <v>0</v>
      </c>
      <c r="S750" s="26"/>
      <c r="T750" s="26"/>
      <c r="U750" s="26"/>
      <c r="V750" s="26"/>
    </row>
    <row r="751" spans="2:22" ht="14.4" x14ac:dyDescent="0.55000000000000004">
      <c r="B751" s="36" t="s">
        <v>689</v>
      </c>
      <c r="C751" s="43">
        <v>0</v>
      </c>
      <c r="D751" s="73">
        <v>0</v>
      </c>
      <c r="E751" s="43">
        <v>0</v>
      </c>
      <c r="F751" s="37"/>
      <c r="G751" s="36" t="s">
        <v>668</v>
      </c>
      <c r="H751" s="43">
        <v>0</v>
      </c>
      <c r="I751" s="73">
        <v>0</v>
      </c>
      <c r="J751" s="43">
        <v>0</v>
      </c>
      <c r="S751" s="26"/>
      <c r="T751" s="26"/>
      <c r="U751" s="26"/>
      <c r="V751" s="26"/>
    </row>
    <row r="752" spans="2:22" ht="14.4" x14ac:dyDescent="0.55000000000000004">
      <c r="B752" s="36" t="s">
        <v>684</v>
      </c>
      <c r="C752" s="43">
        <v>0</v>
      </c>
      <c r="D752" s="73">
        <v>0</v>
      </c>
      <c r="E752" s="43">
        <v>0</v>
      </c>
      <c r="F752" s="37"/>
      <c r="G752" s="36" t="s">
        <v>673</v>
      </c>
      <c r="H752" s="43">
        <v>0</v>
      </c>
      <c r="I752" s="73">
        <v>0</v>
      </c>
      <c r="J752" s="43">
        <v>0</v>
      </c>
      <c r="S752" s="26"/>
      <c r="T752" s="26"/>
      <c r="U752" s="26"/>
      <c r="V752" s="26"/>
    </row>
    <row r="753" spans="2:22" ht="14.4" x14ac:dyDescent="0.55000000000000004">
      <c r="B753" s="36" t="s">
        <v>678</v>
      </c>
      <c r="C753" s="43">
        <v>0</v>
      </c>
      <c r="D753" s="73">
        <v>0</v>
      </c>
      <c r="E753" s="43">
        <v>0</v>
      </c>
      <c r="F753" s="37"/>
      <c r="G753" s="36" t="s">
        <v>684</v>
      </c>
      <c r="H753" s="43">
        <v>0</v>
      </c>
      <c r="I753" s="73">
        <v>0</v>
      </c>
      <c r="J753" s="43">
        <v>0</v>
      </c>
      <c r="S753" s="26"/>
      <c r="T753" s="26"/>
      <c r="U753" s="26"/>
      <c r="V753" s="26"/>
    </row>
    <row r="754" spans="2:22" ht="14.4" x14ac:dyDescent="0.55000000000000004">
      <c r="B754" s="36" t="s">
        <v>677</v>
      </c>
      <c r="C754" s="43">
        <v>0</v>
      </c>
      <c r="D754" s="73">
        <v>0</v>
      </c>
      <c r="E754" s="43">
        <v>0</v>
      </c>
      <c r="F754" s="37"/>
      <c r="G754" s="36" t="s">
        <v>674</v>
      </c>
      <c r="H754" s="43">
        <v>0</v>
      </c>
      <c r="I754" s="73">
        <v>0</v>
      </c>
      <c r="J754" s="43">
        <v>0</v>
      </c>
      <c r="S754" s="26"/>
      <c r="T754" s="26"/>
      <c r="U754" s="26"/>
      <c r="V754" s="26"/>
    </row>
    <row r="755" spans="2:22" ht="14.4" x14ac:dyDescent="0.55000000000000004">
      <c r="B755" s="36" t="s">
        <v>698</v>
      </c>
      <c r="C755" s="43">
        <v>0</v>
      </c>
      <c r="D755" s="73">
        <v>0</v>
      </c>
      <c r="E755" s="43">
        <v>0</v>
      </c>
      <c r="F755" s="37"/>
      <c r="G755" s="36" t="s">
        <v>685</v>
      </c>
      <c r="H755" s="43">
        <v>0</v>
      </c>
      <c r="I755" s="73">
        <v>0</v>
      </c>
      <c r="J755" s="43">
        <v>0</v>
      </c>
      <c r="S755" s="26"/>
      <c r="T755" s="26"/>
      <c r="U755" s="26"/>
      <c r="V755" s="26"/>
    </row>
    <row r="756" spans="2:22" ht="14.4" x14ac:dyDescent="0.55000000000000004">
      <c r="B756" s="36" t="s">
        <v>293</v>
      </c>
      <c r="C756" s="43">
        <v>0</v>
      </c>
      <c r="D756" s="73">
        <v>0</v>
      </c>
      <c r="E756" s="43">
        <v>0</v>
      </c>
      <c r="F756" s="37"/>
      <c r="G756" s="36" t="s">
        <v>699</v>
      </c>
      <c r="H756" s="43">
        <v>0</v>
      </c>
      <c r="I756" s="73">
        <v>0</v>
      </c>
      <c r="J756" s="43">
        <v>0</v>
      </c>
      <c r="S756" s="26"/>
      <c r="T756" s="26"/>
      <c r="U756" s="26"/>
      <c r="V756" s="26"/>
    </row>
    <row r="757" spans="2:22" ht="14.4" x14ac:dyDescent="0.55000000000000004">
      <c r="B757" s="36" t="s">
        <v>699</v>
      </c>
      <c r="C757" s="43">
        <v>0</v>
      </c>
      <c r="D757" s="73">
        <v>0</v>
      </c>
      <c r="E757" s="43">
        <v>0</v>
      </c>
      <c r="F757" s="37"/>
      <c r="G757" s="36" t="s">
        <v>671</v>
      </c>
      <c r="H757" s="43">
        <v>0</v>
      </c>
      <c r="I757" s="73">
        <v>0</v>
      </c>
      <c r="J757" s="43">
        <v>0</v>
      </c>
      <c r="S757" s="26"/>
      <c r="T757" s="26"/>
      <c r="U757" s="26"/>
      <c r="V757" s="26"/>
    </row>
    <row r="758" spans="2:22" ht="14.4" x14ac:dyDescent="0.55000000000000004">
      <c r="B758" s="36" t="s">
        <v>691</v>
      </c>
      <c r="C758" s="43">
        <v>0</v>
      </c>
      <c r="D758" s="73">
        <v>0</v>
      </c>
      <c r="E758" s="43">
        <v>0</v>
      </c>
      <c r="F758" s="37"/>
      <c r="G758" s="36" t="s">
        <v>687</v>
      </c>
      <c r="H758" s="43">
        <v>0</v>
      </c>
      <c r="I758" s="73">
        <v>0</v>
      </c>
      <c r="J758" s="43">
        <v>0</v>
      </c>
      <c r="S758" s="26"/>
      <c r="T758" s="26"/>
      <c r="U758" s="26"/>
      <c r="V758" s="26"/>
    </row>
    <row r="759" spans="2:22" ht="14.4" x14ac:dyDescent="0.55000000000000004">
      <c r="B759" s="36" t="s">
        <v>676</v>
      </c>
      <c r="C759" s="43">
        <v>0</v>
      </c>
      <c r="D759" s="73">
        <v>0</v>
      </c>
      <c r="E759" s="43">
        <v>0</v>
      </c>
      <c r="F759" s="37"/>
      <c r="G759" s="35" t="s">
        <v>700</v>
      </c>
      <c r="H759" s="42">
        <v>11</v>
      </c>
      <c r="I759" s="79">
        <v>327503.63636363635</v>
      </c>
      <c r="J759" s="42">
        <v>1421.3245454545454</v>
      </c>
      <c r="S759" s="26"/>
      <c r="T759" s="26"/>
      <c r="U759" s="26"/>
      <c r="V759" s="26"/>
    </row>
    <row r="760" spans="2:22" ht="14.4" x14ac:dyDescent="0.55000000000000004">
      <c r="B760" s="35" t="s">
        <v>700</v>
      </c>
      <c r="C760" s="42">
        <v>47</v>
      </c>
      <c r="D760" s="79">
        <v>291825.10638297873</v>
      </c>
      <c r="E760" s="42">
        <v>1263.5339148936171</v>
      </c>
      <c r="F760" s="37"/>
      <c r="G760" s="36" t="s">
        <v>700</v>
      </c>
      <c r="H760" s="43">
        <v>11</v>
      </c>
      <c r="I760" s="73">
        <v>327503.63636363635</v>
      </c>
      <c r="J760" s="43">
        <v>1421.3245454545454</v>
      </c>
      <c r="S760" s="26"/>
      <c r="T760" s="26"/>
      <c r="U760" s="26"/>
      <c r="V760" s="26"/>
    </row>
    <row r="761" spans="2:22" ht="14.4" x14ac:dyDescent="0.55000000000000004">
      <c r="B761" s="36" t="s">
        <v>700</v>
      </c>
      <c r="C761" s="43">
        <v>47</v>
      </c>
      <c r="D761" s="73">
        <v>291825.10638297873</v>
      </c>
      <c r="E761" s="43">
        <v>1263.5339148936171</v>
      </c>
      <c r="F761" s="37"/>
      <c r="G761" s="35" t="s">
        <v>701</v>
      </c>
      <c r="H761" s="42">
        <v>2</v>
      </c>
      <c r="I761" s="79">
        <v>234192.08</v>
      </c>
      <c r="J761" s="42">
        <v>1015.8819999999999</v>
      </c>
      <c r="S761" s="26"/>
      <c r="T761" s="26"/>
      <c r="U761" s="26"/>
      <c r="V761" s="26"/>
    </row>
    <row r="762" spans="2:22" ht="14.4" x14ac:dyDescent="0.55000000000000004">
      <c r="B762" s="35" t="s">
        <v>701</v>
      </c>
      <c r="C762" s="42">
        <v>7</v>
      </c>
      <c r="D762" s="79">
        <v>234192.06857142856</v>
      </c>
      <c r="E762" s="42">
        <v>1017.034</v>
      </c>
      <c r="F762" s="37"/>
      <c r="G762" s="36" t="s">
        <v>701</v>
      </c>
      <c r="H762" s="43">
        <v>2</v>
      </c>
      <c r="I762" s="73">
        <v>234192.08</v>
      </c>
      <c r="J762" s="43">
        <v>1015.8819999999999</v>
      </c>
      <c r="S762" s="26"/>
      <c r="T762" s="26"/>
      <c r="U762" s="26"/>
      <c r="V762" s="26"/>
    </row>
    <row r="763" spans="2:22" ht="14.4" x14ac:dyDescent="0.55000000000000004">
      <c r="B763" s="36" t="s">
        <v>701</v>
      </c>
      <c r="C763" s="43">
        <v>7</v>
      </c>
      <c r="D763" s="73">
        <v>234192.06857142856</v>
      </c>
      <c r="E763" s="43">
        <v>1017.034</v>
      </c>
      <c r="F763" s="37"/>
      <c r="G763" s="35" t="s">
        <v>702</v>
      </c>
      <c r="H763" s="42">
        <v>5</v>
      </c>
      <c r="I763" s="79">
        <v>326119.75599999999</v>
      </c>
      <c r="J763" s="42">
        <v>1415.1424</v>
      </c>
      <c r="S763" s="26"/>
      <c r="T763" s="26"/>
      <c r="U763" s="26"/>
      <c r="V763" s="26"/>
    </row>
    <row r="764" spans="2:22" ht="14.4" x14ac:dyDescent="0.55000000000000004">
      <c r="B764" s="35" t="s">
        <v>702</v>
      </c>
      <c r="C764" s="42">
        <v>37</v>
      </c>
      <c r="D764" s="79">
        <v>341693.30108108115</v>
      </c>
      <c r="E764" s="42">
        <v>1492.2089729729728</v>
      </c>
      <c r="F764" s="37"/>
      <c r="G764" s="36" t="s">
        <v>702</v>
      </c>
      <c r="H764" s="43">
        <v>3</v>
      </c>
      <c r="I764" s="80">
        <v>314538.99333333335</v>
      </c>
      <c r="J764" s="43">
        <v>1364.9393333333333</v>
      </c>
      <c r="S764" s="26"/>
      <c r="T764" s="26"/>
      <c r="U764" s="26"/>
      <c r="V764" s="26"/>
    </row>
    <row r="765" spans="2:22" ht="14.4" x14ac:dyDescent="0.55000000000000004">
      <c r="B765" s="36" t="s">
        <v>702</v>
      </c>
      <c r="C765" s="43">
        <v>21</v>
      </c>
      <c r="D765" s="73">
        <v>312392.29238095239</v>
      </c>
      <c r="E765" s="43">
        <v>1366.0165714285711</v>
      </c>
      <c r="F765" s="37"/>
      <c r="G765" s="36" t="s">
        <v>711</v>
      </c>
      <c r="H765" s="43">
        <v>1</v>
      </c>
      <c r="I765" s="73">
        <v>342190.18</v>
      </c>
      <c r="J765" s="43">
        <v>1485.232</v>
      </c>
      <c r="S765" s="26"/>
      <c r="T765" s="26"/>
      <c r="U765" s="26"/>
      <c r="V765" s="26"/>
    </row>
    <row r="766" spans="2:22" ht="14.4" x14ac:dyDescent="0.55000000000000004">
      <c r="B766" s="36" t="s">
        <v>711</v>
      </c>
      <c r="C766" s="43">
        <v>6</v>
      </c>
      <c r="D766" s="73">
        <v>333752.51</v>
      </c>
      <c r="E766" s="43">
        <v>1454.242</v>
      </c>
      <c r="F766" s="37"/>
      <c r="G766" s="36" t="s">
        <v>712</v>
      </c>
      <c r="H766" s="43">
        <v>1</v>
      </c>
      <c r="I766" s="73">
        <v>344791.62</v>
      </c>
      <c r="J766" s="43">
        <v>1495.6619999999998</v>
      </c>
      <c r="S766" s="26"/>
      <c r="T766" s="26"/>
      <c r="U766" s="26"/>
      <c r="V766" s="26"/>
    </row>
    <row r="767" spans="2:22" ht="14.4" x14ac:dyDescent="0.55000000000000004">
      <c r="B767" s="36" t="s">
        <v>712</v>
      </c>
      <c r="C767" s="43">
        <v>4</v>
      </c>
      <c r="D767" s="73">
        <v>344791.71499999997</v>
      </c>
      <c r="E767" s="43">
        <v>1491.5394999999999</v>
      </c>
      <c r="F767" s="37"/>
      <c r="G767" s="36" t="s">
        <v>354</v>
      </c>
      <c r="H767" s="43">
        <v>0</v>
      </c>
      <c r="I767" s="73">
        <v>0</v>
      </c>
      <c r="J767" s="43">
        <v>0</v>
      </c>
      <c r="S767" s="26"/>
      <c r="T767" s="26"/>
      <c r="U767" s="26"/>
      <c r="V767" s="26"/>
    </row>
    <row r="768" spans="2:22" ht="14.4" x14ac:dyDescent="0.55000000000000004">
      <c r="B768" s="36" t="s">
        <v>705</v>
      </c>
      <c r="C768" s="43">
        <v>3</v>
      </c>
      <c r="D768" s="73">
        <v>415077.36000000004</v>
      </c>
      <c r="E768" s="43">
        <v>1847.5006666666666</v>
      </c>
      <c r="F768" s="37"/>
      <c r="G768" s="36" t="s">
        <v>705</v>
      </c>
      <c r="H768" s="43">
        <v>0</v>
      </c>
      <c r="I768" s="73">
        <v>0</v>
      </c>
      <c r="J768" s="43">
        <v>0</v>
      </c>
      <c r="S768" s="26"/>
      <c r="T768" s="26"/>
      <c r="U768" s="26"/>
      <c r="V768" s="26"/>
    </row>
    <row r="769" spans="2:22" ht="14.4" x14ac:dyDescent="0.55000000000000004">
      <c r="B769" s="36" t="s">
        <v>706</v>
      </c>
      <c r="C769" s="43">
        <v>2</v>
      </c>
      <c r="D769" s="73">
        <v>568000</v>
      </c>
      <c r="E769" s="43">
        <v>2444.7399999999998</v>
      </c>
      <c r="F769" s="37"/>
      <c r="G769" s="36" t="s">
        <v>710</v>
      </c>
      <c r="H769" s="43">
        <v>0</v>
      </c>
      <c r="I769" s="73">
        <v>0</v>
      </c>
      <c r="J769" s="43">
        <v>0</v>
      </c>
      <c r="S769" s="26"/>
      <c r="T769" s="26"/>
      <c r="U769" s="26"/>
      <c r="V769" s="26"/>
    </row>
    <row r="770" spans="2:22" ht="14.4" x14ac:dyDescent="0.55000000000000004">
      <c r="B770" s="36" t="s">
        <v>713</v>
      </c>
      <c r="C770" s="43">
        <v>1</v>
      </c>
      <c r="D770" s="73">
        <v>319500</v>
      </c>
      <c r="E770" s="43">
        <v>1401.7919999999999</v>
      </c>
      <c r="F770" s="37"/>
      <c r="G770" s="36" t="s">
        <v>704</v>
      </c>
      <c r="H770" s="43">
        <v>0</v>
      </c>
      <c r="I770" s="73">
        <v>0</v>
      </c>
      <c r="J770" s="43">
        <v>0</v>
      </c>
      <c r="S770" s="26"/>
      <c r="T770" s="26"/>
      <c r="U770" s="26"/>
      <c r="V770" s="26"/>
    </row>
    <row r="771" spans="2:22" ht="14.4" x14ac:dyDescent="0.55000000000000004">
      <c r="B771" s="36" t="s">
        <v>704</v>
      </c>
      <c r="C771" s="43">
        <v>0</v>
      </c>
      <c r="D771" s="73">
        <v>0</v>
      </c>
      <c r="E771" s="43">
        <v>0</v>
      </c>
      <c r="F771" s="37"/>
      <c r="G771" s="36" t="s">
        <v>706</v>
      </c>
      <c r="H771" s="43">
        <v>0</v>
      </c>
      <c r="I771" s="73">
        <v>0</v>
      </c>
      <c r="J771" s="43">
        <v>0</v>
      </c>
      <c r="S771" s="26"/>
      <c r="T771" s="26"/>
      <c r="U771" s="26"/>
      <c r="V771" s="26"/>
    </row>
    <row r="772" spans="2:22" ht="14.4" x14ac:dyDescent="0.55000000000000004">
      <c r="B772" s="36" t="s">
        <v>714</v>
      </c>
      <c r="C772" s="43">
        <v>0</v>
      </c>
      <c r="D772" s="73">
        <v>0</v>
      </c>
      <c r="E772" s="43">
        <v>0</v>
      </c>
      <c r="F772" s="37"/>
      <c r="G772" s="36" t="s">
        <v>713</v>
      </c>
      <c r="H772" s="43">
        <v>0</v>
      </c>
      <c r="I772" s="73">
        <v>0</v>
      </c>
      <c r="J772" s="43">
        <v>0</v>
      </c>
      <c r="S772" s="26"/>
      <c r="T772" s="26"/>
      <c r="U772" s="26"/>
      <c r="V772" s="26"/>
    </row>
    <row r="773" spans="2:22" ht="14.4" x14ac:dyDescent="0.55000000000000004">
      <c r="B773" s="36" t="s">
        <v>354</v>
      </c>
      <c r="C773" s="43">
        <v>0</v>
      </c>
      <c r="D773" s="73">
        <v>0</v>
      </c>
      <c r="E773" s="43">
        <v>0</v>
      </c>
      <c r="F773" s="37"/>
      <c r="G773" s="36" t="s">
        <v>707</v>
      </c>
      <c r="H773" s="43">
        <v>0</v>
      </c>
      <c r="I773" s="73">
        <v>0</v>
      </c>
      <c r="J773" s="43">
        <v>0</v>
      </c>
      <c r="S773" s="26"/>
      <c r="T773" s="26"/>
      <c r="U773" s="26"/>
      <c r="V773" s="26"/>
    </row>
    <row r="774" spans="2:22" ht="14.4" x14ac:dyDescent="0.55000000000000004">
      <c r="B774" s="36" t="s">
        <v>709</v>
      </c>
      <c r="C774" s="43">
        <v>0</v>
      </c>
      <c r="D774" s="73">
        <v>0</v>
      </c>
      <c r="E774" s="43">
        <v>0</v>
      </c>
      <c r="F774" s="37"/>
      <c r="G774" s="36" t="s">
        <v>714</v>
      </c>
      <c r="H774" s="43">
        <v>0</v>
      </c>
      <c r="I774" s="73">
        <v>0</v>
      </c>
      <c r="J774" s="43">
        <v>0</v>
      </c>
      <c r="S774" s="26"/>
      <c r="T774" s="26"/>
      <c r="U774" s="26"/>
      <c r="V774" s="26"/>
    </row>
    <row r="775" spans="2:22" ht="14.4" x14ac:dyDescent="0.55000000000000004">
      <c r="B775" s="36" t="s">
        <v>710</v>
      </c>
      <c r="C775" s="43">
        <v>0</v>
      </c>
      <c r="D775" s="73">
        <v>0</v>
      </c>
      <c r="E775" s="43">
        <v>0</v>
      </c>
      <c r="F775" s="37"/>
      <c r="G775" s="36" t="s">
        <v>708</v>
      </c>
      <c r="H775" s="43">
        <v>0</v>
      </c>
      <c r="I775" s="73">
        <v>0</v>
      </c>
      <c r="J775" s="43">
        <v>0</v>
      </c>
      <c r="S775" s="26"/>
      <c r="T775" s="26"/>
      <c r="U775" s="26"/>
      <c r="V775" s="26"/>
    </row>
    <row r="776" spans="2:22" ht="14.4" x14ac:dyDescent="0.55000000000000004">
      <c r="B776" s="36" t="s">
        <v>707</v>
      </c>
      <c r="C776" s="43">
        <v>0</v>
      </c>
      <c r="D776" s="73">
        <v>0</v>
      </c>
      <c r="E776" s="43">
        <v>0</v>
      </c>
      <c r="F776" s="37"/>
      <c r="G776" s="36" t="s">
        <v>709</v>
      </c>
      <c r="H776" s="43">
        <v>0</v>
      </c>
      <c r="I776" s="73">
        <v>0</v>
      </c>
      <c r="J776" s="43">
        <v>0</v>
      </c>
      <c r="S776" s="26"/>
      <c r="T776" s="26"/>
      <c r="U776" s="26"/>
      <c r="V776" s="26"/>
    </row>
    <row r="777" spans="2:22" ht="14.4" x14ac:dyDescent="0.55000000000000004">
      <c r="B777" s="36" t="s">
        <v>703</v>
      </c>
      <c r="C777" s="43">
        <v>0</v>
      </c>
      <c r="D777" s="73">
        <v>0</v>
      </c>
      <c r="E777" s="43">
        <v>0</v>
      </c>
      <c r="F777" s="37"/>
      <c r="G777" s="35" t="s">
        <v>715</v>
      </c>
      <c r="H777" s="42">
        <v>21</v>
      </c>
      <c r="I777" s="79">
        <v>488705.64476190472</v>
      </c>
      <c r="J777" s="42">
        <v>2120.9653333333326</v>
      </c>
      <c r="S777" s="26"/>
      <c r="T777" s="26"/>
      <c r="U777" s="26"/>
      <c r="V777" s="26"/>
    </row>
    <row r="778" spans="2:22" ht="14.4" x14ac:dyDescent="0.55000000000000004">
      <c r="B778" s="36" t="s">
        <v>708</v>
      </c>
      <c r="C778" s="43">
        <v>0</v>
      </c>
      <c r="D778" s="73">
        <v>0</v>
      </c>
      <c r="E778" s="43">
        <v>0</v>
      </c>
      <c r="F778" s="37"/>
      <c r="G778" s="36" t="s">
        <v>722</v>
      </c>
      <c r="H778" s="43">
        <v>3</v>
      </c>
      <c r="I778" s="73">
        <v>414548.17333333334</v>
      </c>
      <c r="J778" s="43">
        <v>1798.8273333333334</v>
      </c>
      <c r="S778" s="26"/>
      <c r="T778" s="26"/>
      <c r="U778" s="26"/>
      <c r="V778" s="26"/>
    </row>
    <row r="779" spans="2:22" ht="14.4" x14ac:dyDescent="0.55000000000000004">
      <c r="B779" s="35" t="s">
        <v>715</v>
      </c>
      <c r="C779" s="42">
        <v>141</v>
      </c>
      <c r="D779" s="79">
        <v>429371.90978723404</v>
      </c>
      <c r="E779" s="42">
        <v>1874.5428936170213</v>
      </c>
      <c r="F779" s="37"/>
      <c r="G779" s="36" t="s">
        <v>738</v>
      </c>
      <c r="H779" s="43">
        <v>3</v>
      </c>
      <c r="I779" s="73">
        <v>521336.90666666668</v>
      </c>
      <c r="J779" s="43">
        <v>2262.6146666666664</v>
      </c>
      <c r="S779" s="26"/>
      <c r="T779" s="26"/>
      <c r="U779" s="26"/>
      <c r="V779" s="26"/>
    </row>
    <row r="780" spans="2:22" ht="14.4" x14ac:dyDescent="0.55000000000000004">
      <c r="B780" s="36" t="s">
        <v>722</v>
      </c>
      <c r="C780" s="43">
        <v>16</v>
      </c>
      <c r="D780" s="73">
        <v>343309.17</v>
      </c>
      <c r="E780" s="43">
        <v>1492.258875</v>
      </c>
      <c r="F780" s="37"/>
      <c r="G780" s="36" t="s">
        <v>727</v>
      </c>
      <c r="H780" s="43">
        <v>3</v>
      </c>
      <c r="I780" s="73">
        <v>553800</v>
      </c>
      <c r="J780" s="43">
        <v>2403.7673333333332</v>
      </c>
      <c r="S780" s="26"/>
      <c r="T780" s="26"/>
      <c r="U780" s="26"/>
      <c r="V780" s="26"/>
    </row>
    <row r="781" spans="2:22" ht="14.4" x14ac:dyDescent="0.55000000000000004">
      <c r="B781" s="36" t="s">
        <v>739</v>
      </c>
      <c r="C781" s="43">
        <v>16</v>
      </c>
      <c r="D781" s="73">
        <v>386882.70250000001</v>
      </c>
      <c r="E781" s="43">
        <v>1710.1285</v>
      </c>
      <c r="F781" s="37"/>
      <c r="G781" s="36" t="s">
        <v>740</v>
      </c>
      <c r="H781" s="43">
        <v>2</v>
      </c>
      <c r="I781" s="73">
        <v>745500</v>
      </c>
      <c r="J781" s="43">
        <v>3235.386</v>
      </c>
      <c r="S781" s="26"/>
      <c r="T781" s="26"/>
      <c r="U781" s="26"/>
      <c r="V781" s="26"/>
    </row>
    <row r="782" spans="2:22" ht="14.4" x14ac:dyDescent="0.55000000000000004">
      <c r="B782" s="36" t="s">
        <v>731</v>
      </c>
      <c r="C782" s="43">
        <v>10</v>
      </c>
      <c r="D782" s="73">
        <v>325795.3</v>
      </c>
      <c r="E782" s="43">
        <v>1417.684</v>
      </c>
      <c r="F782" s="37"/>
      <c r="G782" s="36" t="s">
        <v>739</v>
      </c>
      <c r="H782" s="43">
        <v>2</v>
      </c>
      <c r="I782" s="73">
        <v>419801.69999999995</v>
      </c>
      <c r="J782" s="43">
        <v>1822.1209999999999</v>
      </c>
      <c r="S782" s="26"/>
      <c r="T782" s="26"/>
      <c r="U782" s="26"/>
      <c r="V782" s="26"/>
    </row>
    <row r="783" spans="2:22" ht="14.4" x14ac:dyDescent="0.55000000000000004">
      <c r="B783" s="36" t="s">
        <v>724</v>
      </c>
      <c r="C783" s="43">
        <v>8</v>
      </c>
      <c r="D783" s="73">
        <v>362765.625</v>
      </c>
      <c r="E783" s="43">
        <v>1595.0077499999998</v>
      </c>
      <c r="F783" s="37"/>
      <c r="G783" s="36" t="s">
        <v>736</v>
      </c>
      <c r="H783" s="43">
        <v>1</v>
      </c>
      <c r="I783" s="73">
        <v>394760</v>
      </c>
      <c r="J783" s="43">
        <v>1712.6059999999998</v>
      </c>
      <c r="S783" s="26"/>
      <c r="T783" s="26"/>
      <c r="U783" s="26"/>
      <c r="V783" s="26"/>
    </row>
    <row r="784" spans="2:22" ht="14.4" x14ac:dyDescent="0.55000000000000004">
      <c r="B784" s="36" t="s">
        <v>738</v>
      </c>
      <c r="C784" s="43">
        <v>7</v>
      </c>
      <c r="D784" s="73">
        <v>518562.85428571422</v>
      </c>
      <c r="E784" s="43">
        <v>2253.8051428571425</v>
      </c>
      <c r="F784" s="37"/>
      <c r="G784" s="36" t="s">
        <v>12</v>
      </c>
      <c r="H784" s="43">
        <v>1</v>
      </c>
      <c r="I784" s="73">
        <v>355000</v>
      </c>
      <c r="J784" s="43">
        <v>1541.5539999999999</v>
      </c>
      <c r="S784" s="26"/>
      <c r="T784" s="26"/>
      <c r="U784" s="26"/>
      <c r="V784" s="26"/>
    </row>
    <row r="785" spans="2:22" ht="14.4" x14ac:dyDescent="0.55000000000000004">
      <c r="B785" s="36" t="s">
        <v>727</v>
      </c>
      <c r="C785" s="43">
        <v>7</v>
      </c>
      <c r="D785" s="73">
        <v>502499.0514285714</v>
      </c>
      <c r="E785" s="43">
        <v>2171.7837142857143</v>
      </c>
      <c r="F785" s="37"/>
      <c r="G785" s="36" t="s">
        <v>737</v>
      </c>
      <c r="H785" s="43">
        <v>1</v>
      </c>
      <c r="I785" s="73">
        <v>468600</v>
      </c>
      <c r="J785" s="43">
        <v>2033.85</v>
      </c>
      <c r="S785" s="26"/>
      <c r="T785" s="26"/>
      <c r="U785" s="26"/>
      <c r="V785" s="26"/>
    </row>
    <row r="786" spans="2:22" ht="14.4" x14ac:dyDescent="0.55000000000000004">
      <c r="B786" s="36" t="s">
        <v>736</v>
      </c>
      <c r="C786" s="43">
        <v>6</v>
      </c>
      <c r="D786" s="73">
        <v>363475.98</v>
      </c>
      <c r="E786" s="43">
        <v>1582.6496666666669</v>
      </c>
      <c r="F786" s="37"/>
      <c r="G786" s="36" t="s">
        <v>719</v>
      </c>
      <c r="H786" s="43">
        <v>1</v>
      </c>
      <c r="I786" s="73">
        <v>639000</v>
      </c>
      <c r="J786" s="43">
        <v>2772.2939999999999</v>
      </c>
      <c r="S786" s="26"/>
      <c r="T786" s="26"/>
      <c r="U786" s="26"/>
      <c r="V786" s="26"/>
    </row>
    <row r="787" spans="2:22" ht="14.4" x14ac:dyDescent="0.55000000000000004">
      <c r="B787" s="36" t="s">
        <v>717</v>
      </c>
      <c r="C787" s="43">
        <v>6</v>
      </c>
      <c r="D787" s="73">
        <v>494854.37999999995</v>
      </c>
      <c r="E787" s="43">
        <v>2176.0456666666669</v>
      </c>
      <c r="F787" s="37"/>
      <c r="G787" s="36" t="s">
        <v>717</v>
      </c>
      <c r="H787" s="43">
        <v>1</v>
      </c>
      <c r="I787" s="73">
        <v>501918.87999999995</v>
      </c>
      <c r="J787" s="43">
        <v>2177.7839999999997</v>
      </c>
      <c r="S787" s="26"/>
      <c r="T787" s="26"/>
      <c r="U787" s="26"/>
      <c r="V787" s="26"/>
    </row>
    <row r="788" spans="2:22" ht="14.4" x14ac:dyDescent="0.55000000000000004">
      <c r="B788" s="36" t="s">
        <v>12</v>
      </c>
      <c r="C788" s="43">
        <v>6</v>
      </c>
      <c r="D788" s="73">
        <v>378666.66666666669</v>
      </c>
      <c r="E788" s="43">
        <v>1646.5493333333332</v>
      </c>
      <c r="F788" s="37"/>
      <c r="G788" s="36" t="s">
        <v>731</v>
      </c>
      <c r="H788" s="43">
        <v>1</v>
      </c>
      <c r="I788" s="73">
        <v>330671.13999999996</v>
      </c>
      <c r="J788" s="43">
        <v>1435.1679999999999</v>
      </c>
      <c r="S788" s="26"/>
      <c r="T788" s="26"/>
      <c r="U788" s="26"/>
      <c r="V788" s="26"/>
    </row>
    <row r="789" spans="2:22" ht="14.4" x14ac:dyDescent="0.55000000000000004">
      <c r="B789" s="36" t="s">
        <v>734</v>
      </c>
      <c r="C789" s="43">
        <v>6</v>
      </c>
      <c r="D789" s="73">
        <v>308140</v>
      </c>
      <c r="E789" s="43">
        <v>1337.0743333333332</v>
      </c>
      <c r="F789" s="37"/>
      <c r="G789" s="36" t="s">
        <v>734</v>
      </c>
      <c r="H789" s="43">
        <v>1</v>
      </c>
      <c r="I789" s="73">
        <v>285420</v>
      </c>
      <c r="J789" s="43">
        <v>1239.0839999999998</v>
      </c>
      <c r="S789" s="26"/>
      <c r="T789" s="26"/>
      <c r="U789" s="26"/>
      <c r="V789" s="26"/>
    </row>
    <row r="790" spans="2:22" ht="14.4" x14ac:dyDescent="0.55000000000000004">
      <c r="B790" s="36" t="s">
        <v>737</v>
      </c>
      <c r="C790" s="43">
        <v>5</v>
      </c>
      <c r="D790" s="73">
        <v>213000</v>
      </c>
      <c r="E790" s="43">
        <v>919.90319999999997</v>
      </c>
      <c r="F790" s="37"/>
      <c r="G790" s="36" t="s">
        <v>186</v>
      </c>
      <c r="H790" s="43">
        <v>1</v>
      </c>
      <c r="I790" s="73">
        <v>487789.88</v>
      </c>
      <c r="J790" s="43">
        <v>2117.29</v>
      </c>
      <c r="S790" s="26"/>
      <c r="T790" s="26"/>
      <c r="U790" s="26"/>
      <c r="V790" s="26"/>
    </row>
    <row r="791" spans="2:22" ht="14.4" x14ac:dyDescent="0.55000000000000004">
      <c r="B791" s="36" t="s">
        <v>740</v>
      </c>
      <c r="C791" s="43">
        <v>5</v>
      </c>
      <c r="D791" s="73">
        <v>661224.41999999993</v>
      </c>
      <c r="E791" s="43">
        <v>2867.4155999999998</v>
      </c>
      <c r="F791" s="37"/>
      <c r="G791" s="36" t="s">
        <v>741</v>
      </c>
      <c r="H791" s="43">
        <v>0</v>
      </c>
      <c r="I791" s="73">
        <v>0</v>
      </c>
      <c r="J791" s="43">
        <v>0</v>
      </c>
      <c r="S791" s="26"/>
      <c r="T791" s="26"/>
      <c r="U791" s="26"/>
      <c r="V791" s="26"/>
    </row>
    <row r="792" spans="2:22" ht="14.4" x14ac:dyDescent="0.55000000000000004">
      <c r="B792" s="36" t="s">
        <v>741</v>
      </c>
      <c r="C792" s="43">
        <v>5</v>
      </c>
      <c r="D792" s="73">
        <v>517453.32799999992</v>
      </c>
      <c r="E792" s="43">
        <v>2245.8311999999996</v>
      </c>
      <c r="F792" s="37"/>
      <c r="G792" s="36" t="s">
        <v>723</v>
      </c>
      <c r="H792" s="43">
        <v>0</v>
      </c>
      <c r="I792" s="73">
        <v>0</v>
      </c>
      <c r="J792" s="43">
        <v>0</v>
      </c>
      <c r="S792" s="26"/>
      <c r="T792" s="26"/>
      <c r="U792" s="26"/>
      <c r="V792" s="26"/>
    </row>
    <row r="793" spans="2:22" ht="14.4" x14ac:dyDescent="0.55000000000000004">
      <c r="B793" s="36" t="s">
        <v>718</v>
      </c>
      <c r="C793" s="43">
        <v>4</v>
      </c>
      <c r="D793" s="73">
        <v>356693.255</v>
      </c>
      <c r="E793" s="43">
        <v>1542.0919999999999</v>
      </c>
      <c r="F793" s="37"/>
      <c r="G793" s="36" t="s">
        <v>735</v>
      </c>
      <c r="H793" s="43">
        <v>0</v>
      </c>
      <c r="I793" s="73">
        <v>0</v>
      </c>
      <c r="J793" s="43">
        <v>0</v>
      </c>
      <c r="S793" s="26"/>
      <c r="T793" s="26"/>
      <c r="U793" s="26"/>
      <c r="V793" s="26"/>
    </row>
    <row r="794" spans="2:22" ht="14.4" x14ac:dyDescent="0.55000000000000004">
      <c r="B794" s="36" t="s">
        <v>10</v>
      </c>
      <c r="C794" s="43">
        <v>4</v>
      </c>
      <c r="D794" s="73">
        <v>498989.06499999994</v>
      </c>
      <c r="E794" s="43">
        <v>2167.7545</v>
      </c>
      <c r="F794" s="37"/>
      <c r="G794" s="36" t="s">
        <v>716</v>
      </c>
      <c r="H794" s="43">
        <v>0</v>
      </c>
      <c r="I794" s="73">
        <v>0</v>
      </c>
      <c r="J794" s="43">
        <v>0</v>
      </c>
      <c r="S794" s="26"/>
      <c r="T794" s="26"/>
      <c r="U794" s="26"/>
      <c r="V794" s="26"/>
    </row>
    <row r="795" spans="2:22" ht="14.4" x14ac:dyDescent="0.55000000000000004">
      <c r="B795" s="36" t="s">
        <v>725</v>
      </c>
      <c r="C795" s="43">
        <v>4</v>
      </c>
      <c r="D795" s="73">
        <v>506693.63</v>
      </c>
      <c r="E795" s="43">
        <v>2238.2780000000002</v>
      </c>
      <c r="F795" s="37"/>
      <c r="G795" s="36" t="s">
        <v>725</v>
      </c>
      <c r="H795" s="43">
        <v>0</v>
      </c>
      <c r="I795" s="73">
        <v>0</v>
      </c>
      <c r="J795" s="43">
        <v>0</v>
      </c>
      <c r="S795" s="26"/>
      <c r="T795" s="26"/>
      <c r="U795" s="26"/>
      <c r="V795" s="26"/>
    </row>
    <row r="796" spans="2:22" ht="14.4" x14ac:dyDescent="0.55000000000000004">
      <c r="B796" s="36" t="s">
        <v>186</v>
      </c>
      <c r="C796" s="43">
        <v>4</v>
      </c>
      <c r="D796" s="73">
        <v>487789.91000000003</v>
      </c>
      <c r="E796" s="43">
        <v>2130.3274999999999</v>
      </c>
      <c r="F796" s="37"/>
      <c r="G796" s="36" t="s">
        <v>728</v>
      </c>
      <c r="H796" s="43">
        <v>0</v>
      </c>
      <c r="I796" s="73">
        <v>0</v>
      </c>
      <c r="J796" s="43">
        <v>0</v>
      </c>
      <c r="S796" s="26"/>
      <c r="T796" s="26"/>
      <c r="U796" s="26"/>
      <c r="V796" s="26"/>
    </row>
    <row r="797" spans="2:22" ht="14.4" x14ac:dyDescent="0.55000000000000004">
      <c r="B797" s="36" t="s">
        <v>733</v>
      </c>
      <c r="C797" s="43">
        <v>3</v>
      </c>
      <c r="D797" s="73">
        <v>477120</v>
      </c>
      <c r="E797" s="43">
        <v>2099.0486666666666</v>
      </c>
      <c r="F797" s="37"/>
      <c r="G797" s="36" t="s">
        <v>10</v>
      </c>
      <c r="H797" s="43">
        <v>0</v>
      </c>
      <c r="I797" s="73">
        <v>0</v>
      </c>
      <c r="J797" s="43">
        <v>0</v>
      </c>
      <c r="S797" s="26"/>
      <c r="T797" s="26"/>
      <c r="U797" s="26"/>
      <c r="V797" s="26"/>
    </row>
    <row r="798" spans="2:22" ht="14.4" x14ac:dyDescent="0.55000000000000004">
      <c r="B798" s="36" t="s">
        <v>729</v>
      </c>
      <c r="C798" s="43">
        <v>3</v>
      </c>
      <c r="D798" s="73">
        <v>918910.48</v>
      </c>
      <c r="E798" s="43">
        <v>4005.2086666666669</v>
      </c>
      <c r="F798" s="37"/>
      <c r="G798" s="36" t="s">
        <v>729</v>
      </c>
      <c r="H798" s="43">
        <v>0</v>
      </c>
      <c r="I798" s="73">
        <v>0</v>
      </c>
      <c r="J798" s="43">
        <v>0</v>
      </c>
      <c r="S798" s="26"/>
      <c r="T798" s="26"/>
      <c r="U798" s="26"/>
      <c r="V798" s="26"/>
    </row>
    <row r="799" spans="2:22" ht="14.4" x14ac:dyDescent="0.55000000000000004">
      <c r="B799" s="36" t="s">
        <v>721</v>
      </c>
      <c r="C799" s="43">
        <v>3</v>
      </c>
      <c r="D799" s="73">
        <v>507718.98</v>
      </c>
      <c r="E799" s="43">
        <v>2218.1353333333332</v>
      </c>
      <c r="F799" s="37"/>
      <c r="G799" s="36" t="s">
        <v>720</v>
      </c>
      <c r="H799" s="43">
        <v>0</v>
      </c>
      <c r="I799" s="73">
        <v>0</v>
      </c>
      <c r="J799" s="43">
        <v>0</v>
      </c>
      <c r="S799" s="26"/>
      <c r="T799" s="26"/>
      <c r="U799" s="26"/>
      <c r="V799" s="26"/>
    </row>
    <row r="800" spans="2:22" ht="14.4" x14ac:dyDescent="0.55000000000000004">
      <c r="B800" s="36" t="s">
        <v>716</v>
      </c>
      <c r="C800" s="43">
        <v>2</v>
      </c>
      <c r="D800" s="73">
        <v>222727</v>
      </c>
      <c r="E800" s="43">
        <v>993.97899999999981</v>
      </c>
      <c r="F800" s="37"/>
      <c r="G800" s="36" t="s">
        <v>730</v>
      </c>
      <c r="H800" s="43">
        <v>0</v>
      </c>
      <c r="I800" s="73">
        <v>0</v>
      </c>
      <c r="J800" s="43">
        <v>0</v>
      </c>
      <c r="S800" s="26"/>
      <c r="T800" s="26"/>
      <c r="U800" s="26"/>
      <c r="V800" s="26"/>
    </row>
    <row r="801" spans="2:22" ht="14.4" x14ac:dyDescent="0.55000000000000004">
      <c r="B801" s="36" t="s">
        <v>719</v>
      </c>
      <c r="C801" s="43">
        <v>2</v>
      </c>
      <c r="D801" s="73">
        <v>942880</v>
      </c>
      <c r="E801" s="43">
        <v>4087.5169999999998</v>
      </c>
      <c r="F801" s="37"/>
      <c r="G801" s="36" t="s">
        <v>724</v>
      </c>
      <c r="H801" s="43">
        <v>0</v>
      </c>
      <c r="I801" s="73">
        <v>0</v>
      </c>
      <c r="J801" s="43">
        <v>0</v>
      </c>
      <c r="S801" s="26"/>
      <c r="T801" s="26"/>
      <c r="U801" s="26"/>
      <c r="V801" s="26"/>
    </row>
    <row r="802" spans="2:22" ht="14.4" x14ac:dyDescent="0.55000000000000004">
      <c r="B802" s="36" t="s">
        <v>723</v>
      </c>
      <c r="C802" s="43">
        <v>2</v>
      </c>
      <c r="D802" s="73">
        <v>554769.15</v>
      </c>
      <c r="E802" s="43">
        <v>2445.835</v>
      </c>
      <c r="F802" s="37"/>
      <c r="G802" s="36" t="s">
        <v>721</v>
      </c>
      <c r="H802" s="43">
        <v>0</v>
      </c>
      <c r="I802" s="73">
        <v>0</v>
      </c>
      <c r="J802" s="43">
        <v>0</v>
      </c>
      <c r="S802" s="26"/>
      <c r="T802" s="26"/>
      <c r="U802" s="26"/>
      <c r="V802" s="26"/>
    </row>
    <row r="803" spans="2:22" ht="14.4" x14ac:dyDescent="0.55000000000000004">
      <c r="B803" s="36" t="s">
        <v>726</v>
      </c>
      <c r="C803" s="43">
        <v>2</v>
      </c>
      <c r="D803" s="73">
        <v>494854.38</v>
      </c>
      <c r="E803" s="43">
        <v>2182.9989999999998</v>
      </c>
      <c r="F803" s="37"/>
      <c r="G803" s="36" t="s">
        <v>726</v>
      </c>
      <c r="H803" s="43">
        <v>0</v>
      </c>
      <c r="I803" s="73">
        <v>0</v>
      </c>
      <c r="J803" s="43">
        <v>0</v>
      </c>
      <c r="S803" s="26"/>
      <c r="T803" s="26"/>
      <c r="U803" s="26"/>
      <c r="V803" s="26"/>
    </row>
    <row r="804" spans="2:22" ht="14.4" x14ac:dyDescent="0.55000000000000004">
      <c r="B804" s="36" t="s">
        <v>720</v>
      </c>
      <c r="C804" s="43">
        <v>2</v>
      </c>
      <c r="D804" s="73">
        <v>408250</v>
      </c>
      <c r="E804" s="43">
        <v>1830.4649999999997</v>
      </c>
      <c r="F804" s="37"/>
      <c r="G804" s="36" t="s">
        <v>732</v>
      </c>
      <c r="H804" s="43">
        <v>0</v>
      </c>
      <c r="I804" s="73">
        <v>0</v>
      </c>
      <c r="J804" s="43">
        <v>0</v>
      </c>
      <c r="S804" s="26"/>
      <c r="T804" s="26"/>
      <c r="U804" s="26"/>
      <c r="V804" s="26"/>
    </row>
    <row r="805" spans="2:22" ht="14.4" x14ac:dyDescent="0.55000000000000004">
      <c r="B805" s="36" t="s">
        <v>735</v>
      </c>
      <c r="C805" s="43">
        <v>1</v>
      </c>
      <c r="D805" s="73">
        <v>461500</v>
      </c>
      <c r="E805" s="43">
        <v>2000.4739999999999</v>
      </c>
      <c r="F805" s="37"/>
      <c r="G805" s="36" t="s">
        <v>742</v>
      </c>
      <c r="H805" s="43">
        <v>0</v>
      </c>
      <c r="I805" s="73">
        <v>0</v>
      </c>
      <c r="J805" s="43">
        <v>0</v>
      </c>
      <c r="S805" s="26"/>
      <c r="T805" s="26"/>
      <c r="U805" s="26"/>
      <c r="V805" s="26"/>
    </row>
    <row r="806" spans="2:22" ht="14.4" x14ac:dyDescent="0.55000000000000004">
      <c r="B806" s="36" t="s">
        <v>732</v>
      </c>
      <c r="C806" s="43">
        <v>1</v>
      </c>
      <c r="D806" s="73">
        <v>144679.53999999998</v>
      </c>
      <c r="E806" s="43">
        <v>627.88599999999997</v>
      </c>
      <c r="F806" s="37"/>
      <c r="G806" s="36" t="s">
        <v>733</v>
      </c>
      <c r="H806" s="43">
        <v>0</v>
      </c>
      <c r="I806" s="73">
        <v>0</v>
      </c>
      <c r="J806" s="43">
        <v>0</v>
      </c>
      <c r="S806" s="26"/>
      <c r="T806" s="26"/>
      <c r="U806" s="26"/>
      <c r="V806" s="26"/>
    </row>
    <row r="807" spans="2:22" ht="14.4" x14ac:dyDescent="0.55000000000000004">
      <c r="B807" s="36" t="s">
        <v>730</v>
      </c>
      <c r="C807" s="43">
        <v>1</v>
      </c>
      <c r="D807" s="73">
        <v>356594.66</v>
      </c>
      <c r="E807" s="43">
        <v>1545.7259999999999</v>
      </c>
      <c r="F807" s="37"/>
      <c r="G807" s="36" t="s">
        <v>718</v>
      </c>
      <c r="H807" s="43">
        <v>0</v>
      </c>
      <c r="I807" s="73">
        <v>0</v>
      </c>
      <c r="J807" s="43">
        <v>0</v>
      </c>
      <c r="S807" s="26"/>
      <c r="T807" s="26"/>
      <c r="U807" s="26"/>
      <c r="V807" s="26"/>
    </row>
    <row r="808" spans="2:22" ht="14.4" x14ac:dyDescent="0.55000000000000004">
      <c r="B808" s="36" t="s">
        <v>742</v>
      </c>
      <c r="C808" s="43">
        <v>0</v>
      </c>
      <c r="D808" s="73">
        <v>0</v>
      </c>
      <c r="E808" s="43">
        <v>0</v>
      </c>
      <c r="F808" s="37"/>
      <c r="G808" s="35" t="s">
        <v>743</v>
      </c>
      <c r="H808" s="42">
        <v>10</v>
      </c>
      <c r="I808" s="79">
        <v>528650.38</v>
      </c>
      <c r="J808" s="42">
        <v>2294.3914</v>
      </c>
      <c r="S808" s="26"/>
      <c r="T808" s="26"/>
      <c r="U808" s="26"/>
      <c r="V808" s="26"/>
    </row>
    <row r="809" spans="2:22" ht="14.4" x14ac:dyDescent="0.55000000000000004">
      <c r="B809" s="36" t="s">
        <v>728</v>
      </c>
      <c r="C809" s="43">
        <v>0</v>
      </c>
      <c r="D809" s="73">
        <v>0</v>
      </c>
      <c r="E809" s="43">
        <v>0</v>
      </c>
      <c r="F809" s="37"/>
      <c r="G809" s="36" t="s">
        <v>750</v>
      </c>
      <c r="H809" s="43">
        <v>2</v>
      </c>
      <c r="I809" s="73">
        <v>383329</v>
      </c>
      <c r="J809" s="43">
        <v>1663.5849999999998</v>
      </c>
      <c r="S809" s="26"/>
      <c r="T809" s="26"/>
      <c r="U809" s="26"/>
      <c r="V809" s="26"/>
    </row>
    <row r="810" spans="2:22" ht="14.4" x14ac:dyDescent="0.55000000000000004">
      <c r="B810" s="35" t="s">
        <v>743</v>
      </c>
      <c r="C810" s="42">
        <v>65</v>
      </c>
      <c r="D810" s="79">
        <v>492881.78307692311</v>
      </c>
      <c r="E810" s="42">
        <v>2156.0567692307691</v>
      </c>
      <c r="F810" s="37"/>
      <c r="G810" s="36" t="s">
        <v>754</v>
      </c>
      <c r="H810" s="43">
        <v>2</v>
      </c>
      <c r="I810" s="73">
        <v>501919.58999999997</v>
      </c>
      <c r="J810" s="43">
        <v>2178.8269999999998</v>
      </c>
      <c r="S810" s="26"/>
      <c r="T810" s="26"/>
      <c r="U810" s="26"/>
      <c r="V810" s="26"/>
    </row>
    <row r="811" spans="2:22" ht="14.4" x14ac:dyDescent="0.55000000000000004">
      <c r="B811" s="36" t="s">
        <v>754</v>
      </c>
      <c r="C811" s="43">
        <v>13</v>
      </c>
      <c r="D811" s="73">
        <v>479974.40461538458</v>
      </c>
      <c r="E811" s="43">
        <v>2092.4193846153848</v>
      </c>
      <c r="F811" s="37"/>
      <c r="G811" s="36" t="s">
        <v>646</v>
      </c>
      <c r="H811" s="43">
        <v>1</v>
      </c>
      <c r="I811" s="73">
        <v>349675</v>
      </c>
      <c r="J811" s="43">
        <v>1518.6079999999999</v>
      </c>
      <c r="S811" s="26"/>
      <c r="T811" s="26"/>
      <c r="U811" s="26"/>
      <c r="V811" s="26"/>
    </row>
    <row r="812" spans="2:22" ht="14.4" x14ac:dyDescent="0.55000000000000004">
      <c r="B812" s="36" t="s">
        <v>750</v>
      </c>
      <c r="C812" s="43">
        <v>9</v>
      </c>
      <c r="D812" s="73">
        <v>552912.5</v>
      </c>
      <c r="E812" s="43">
        <v>2446.1826666666666</v>
      </c>
      <c r="F812" s="37"/>
      <c r="G812" s="36" t="s">
        <v>760</v>
      </c>
      <c r="H812" s="43">
        <v>1</v>
      </c>
      <c r="I812" s="73">
        <v>305300</v>
      </c>
      <c r="J812" s="43">
        <v>1324.61</v>
      </c>
      <c r="S812" s="26"/>
      <c r="T812" s="26"/>
      <c r="U812" s="26"/>
      <c r="V812" s="26"/>
    </row>
    <row r="813" spans="2:22" ht="14.4" x14ac:dyDescent="0.55000000000000004">
      <c r="B813" s="36" t="s">
        <v>761</v>
      </c>
      <c r="C813" s="43">
        <v>9</v>
      </c>
      <c r="D813" s="73">
        <v>460262.0955555556</v>
      </c>
      <c r="E813" s="43">
        <v>2000.2148888888887</v>
      </c>
      <c r="F813" s="37"/>
      <c r="G813" s="36" t="s">
        <v>552</v>
      </c>
      <c r="H813" s="43">
        <v>1</v>
      </c>
      <c r="I813" s="73">
        <v>426000</v>
      </c>
      <c r="J813" s="43">
        <v>1848.1959999999999</v>
      </c>
      <c r="S813" s="26"/>
      <c r="T813" s="26"/>
      <c r="U813" s="26"/>
      <c r="V813" s="26"/>
    </row>
    <row r="814" spans="2:22" ht="14.4" x14ac:dyDescent="0.55000000000000004">
      <c r="B814" s="36" t="s">
        <v>758</v>
      </c>
      <c r="C814" s="43">
        <v>6</v>
      </c>
      <c r="D814" s="73">
        <v>569183.33333333337</v>
      </c>
      <c r="E814" s="43">
        <v>2470.7990000000004</v>
      </c>
      <c r="F814" s="37"/>
      <c r="G814" s="36" t="s">
        <v>761</v>
      </c>
      <c r="H814" s="43">
        <v>1</v>
      </c>
      <c r="I814" s="73">
        <v>624531.62</v>
      </c>
      <c r="J814" s="43">
        <v>2709.7139999999999</v>
      </c>
      <c r="S814" s="26"/>
      <c r="T814" s="26"/>
      <c r="U814" s="26"/>
      <c r="V814" s="26"/>
    </row>
    <row r="815" spans="2:22" ht="14.4" x14ac:dyDescent="0.55000000000000004">
      <c r="B815" s="36" t="s">
        <v>762</v>
      </c>
      <c r="C815" s="43">
        <v>5</v>
      </c>
      <c r="D815" s="73">
        <v>709563.77599999995</v>
      </c>
      <c r="E815" s="43">
        <v>3098.5443999999998</v>
      </c>
      <c r="F815" s="37"/>
      <c r="G815" s="36" t="s">
        <v>758</v>
      </c>
      <c r="H815" s="43">
        <v>1</v>
      </c>
      <c r="I815" s="73">
        <v>745500</v>
      </c>
      <c r="J815" s="43">
        <v>3235.386</v>
      </c>
      <c r="S815" s="26"/>
      <c r="T815" s="26"/>
      <c r="U815" s="26"/>
      <c r="V815" s="26"/>
    </row>
    <row r="816" spans="2:22" ht="14.4" x14ac:dyDescent="0.55000000000000004">
      <c r="B816" s="36" t="s">
        <v>646</v>
      </c>
      <c r="C816" s="43">
        <v>4</v>
      </c>
      <c r="D816" s="73">
        <v>517852.69999999995</v>
      </c>
      <c r="E816" s="43">
        <v>2278.518</v>
      </c>
      <c r="F816" s="37"/>
      <c r="G816" s="36" t="s">
        <v>762</v>
      </c>
      <c r="H816" s="43">
        <v>1</v>
      </c>
      <c r="I816" s="73">
        <v>1065000</v>
      </c>
      <c r="J816" s="43">
        <v>4622.576</v>
      </c>
      <c r="S816" s="26"/>
      <c r="T816" s="26"/>
      <c r="U816" s="26"/>
      <c r="V816" s="26"/>
    </row>
    <row r="817" spans="2:22" ht="14.4" x14ac:dyDescent="0.55000000000000004">
      <c r="B817" s="36" t="s">
        <v>747</v>
      </c>
      <c r="C817" s="43">
        <v>3</v>
      </c>
      <c r="D817" s="73">
        <v>481106.91999999993</v>
      </c>
      <c r="E817" s="43">
        <v>2113.87</v>
      </c>
      <c r="F817" s="37"/>
      <c r="G817" s="36" t="s">
        <v>749</v>
      </c>
      <c r="H817" s="43">
        <v>0</v>
      </c>
      <c r="I817" s="73">
        <v>0</v>
      </c>
      <c r="J817" s="43">
        <v>0</v>
      </c>
      <c r="S817" s="26"/>
      <c r="T817" s="26"/>
      <c r="U817" s="26"/>
      <c r="V817" s="26"/>
    </row>
    <row r="818" spans="2:22" ht="14.4" x14ac:dyDescent="0.55000000000000004">
      <c r="B818" s="36" t="s">
        <v>759</v>
      </c>
      <c r="C818" s="43">
        <v>3</v>
      </c>
      <c r="D818" s="73">
        <v>265630.87999999995</v>
      </c>
      <c r="E818" s="43">
        <v>1168.1599999999999</v>
      </c>
      <c r="F818" s="37"/>
      <c r="G818" s="36" t="s">
        <v>752</v>
      </c>
      <c r="H818" s="43">
        <v>0</v>
      </c>
      <c r="I818" s="73">
        <v>0</v>
      </c>
      <c r="J818" s="43">
        <v>0</v>
      </c>
      <c r="S818" s="26"/>
      <c r="T818" s="26"/>
      <c r="U818" s="26"/>
      <c r="V818" s="26"/>
    </row>
    <row r="819" spans="2:22" ht="14.4" x14ac:dyDescent="0.55000000000000004">
      <c r="B819" s="36" t="s">
        <v>744</v>
      </c>
      <c r="C819" s="43">
        <v>3</v>
      </c>
      <c r="D819" s="73">
        <v>507654.73333333334</v>
      </c>
      <c r="E819" s="43">
        <v>2239.6686666666665</v>
      </c>
      <c r="F819" s="37"/>
      <c r="G819" s="36" t="s">
        <v>759</v>
      </c>
      <c r="H819" s="43">
        <v>0</v>
      </c>
      <c r="I819" s="73">
        <v>0</v>
      </c>
      <c r="J819" s="43">
        <v>0</v>
      </c>
      <c r="S819" s="26"/>
      <c r="T819" s="26"/>
      <c r="U819" s="26"/>
      <c r="V819" s="26"/>
    </row>
    <row r="820" spans="2:22" ht="14.4" x14ac:dyDescent="0.55000000000000004">
      <c r="B820" s="36" t="s">
        <v>760</v>
      </c>
      <c r="C820" s="43">
        <v>2</v>
      </c>
      <c r="D820" s="73">
        <v>305300</v>
      </c>
      <c r="E820" s="43">
        <v>1315.3049999999998</v>
      </c>
      <c r="F820" s="37"/>
      <c r="G820" s="36" t="s">
        <v>753</v>
      </c>
      <c r="H820" s="43">
        <v>0</v>
      </c>
      <c r="I820" s="73">
        <v>0</v>
      </c>
      <c r="J820" s="43">
        <v>0</v>
      </c>
      <c r="S820" s="26"/>
      <c r="T820" s="26"/>
      <c r="U820" s="26"/>
      <c r="V820" s="26"/>
    </row>
    <row r="821" spans="2:22" ht="14.4" x14ac:dyDescent="0.55000000000000004">
      <c r="B821" s="36" t="s">
        <v>552</v>
      </c>
      <c r="C821" s="43">
        <v>2</v>
      </c>
      <c r="D821" s="73">
        <v>568000</v>
      </c>
      <c r="E821" s="43">
        <v>2462.5230000000001</v>
      </c>
      <c r="F821" s="37"/>
      <c r="G821" s="36" t="s">
        <v>748</v>
      </c>
      <c r="H821" s="43">
        <v>0</v>
      </c>
      <c r="I821" s="73">
        <v>0</v>
      </c>
      <c r="J821" s="43">
        <v>0</v>
      </c>
      <c r="S821" s="26"/>
      <c r="T821" s="26"/>
      <c r="U821" s="26"/>
      <c r="V821" s="26"/>
    </row>
    <row r="822" spans="2:22" ht="14.4" x14ac:dyDescent="0.55000000000000004">
      <c r="B822" s="36" t="s">
        <v>751</v>
      </c>
      <c r="C822" s="43">
        <v>2</v>
      </c>
      <c r="D822" s="73">
        <v>88750</v>
      </c>
      <c r="E822" s="43">
        <v>393.21100000000001</v>
      </c>
      <c r="F822" s="37"/>
      <c r="G822" s="36" t="s">
        <v>747</v>
      </c>
      <c r="H822" s="43">
        <v>0</v>
      </c>
      <c r="I822" s="73">
        <v>0</v>
      </c>
      <c r="J822" s="43">
        <v>0</v>
      </c>
      <c r="S822" s="26"/>
      <c r="T822" s="26"/>
      <c r="U822" s="26"/>
      <c r="V822" s="26"/>
    </row>
    <row r="823" spans="2:22" ht="14.4" x14ac:dyDescent="0.55000000000000004">
      <c r="B823" s="36" t="s">
        <v>757</v>
      </c>
      <c r="C823" s="43">
        <v>1</v>
      </c>
      <c r="D823" s="73">
        <v>710000</v>
      </c>
      <c r="E823" s="43">
        <v>3170.72</v>
      </c>
      <c r="F823" s="37"/>
      <c r="G823" s="36" t="s">
        <v>745</v>
      </c>
      <c r="H823" s="43">
        <v>0</v>
      </c>
      <c r="I823" s="73">
        <v>0</v>
      </c>
      <c r="J823" s="43">
        <v>0</v>
      </c>
      <c r="S823" s="26"/>
      <c r="T823" s="26"/>
      <c r="U823" s="26"/>
      <c r="V823" s="26"/>
    </row>
    <row r="824" spans="2:22" ht="14.4" x14ac:dyDescent="0.55000000000000004">
      <c r="B824" s="36" t="s">
        <v>749</v>
      </c>
      <c r="C824" s="43">
        <v>1</v>
      </c>
      <c r="D824" s="73">
        <v>426000</v>
      </c>
      <c r="E824" s="43">
        <v>1821</v>
      </c>
      <c r="F824" s="37"/>
      <c r="G824" s="36" t="s">
        <v>763</v>
      </c>
      <c r="H824" s="43">
        <v>0</v>
      </c>
      <c r="I824" s="73">
        <v>0</v>
      </c>
      <c r="J824" s="43">
        <v>0</v>
      </c>
      <c r="S824" s="26"/>
      <c r="T824" s="26"/>
      <c r="U824" s="26"/>
      <c r="V824" s="26"/>
    </row>
    <row r="825" spans="2:22" ht="14.4" x14ac:dyDescent="0.55000000000000004">
      <c r="B825" s="36" t="s">
        <v>752</v>
      </c>
      <c r="C825" s="43">
        <v>1</v>
      </c>
      <c r="D825" s="73">
        <v>487770</v>
      </c>
      <c r="E825" s="43">
        <v>2140.2359999999999</v>
      </c>
      <c r="F825" s="37"/>
      <c r="G825" s="36" t="s">
        <v>751</v>
      </c>
      <c r="H825" s="43">
        <v>0</v>
      </c>
      <c r="I825" s="73">
        <v>0</v>
      </c>
      <c r="J825" s="43">
        <v>0</v>
      </c>
      <c r="S825" s="26"/>
      <c r="T825" s="26"/>
      <c r="U825" s="26"/>
      <c r="V825" s="26"/>
    </row>
    <row r="826" spans="2:22" ht="14.4" x14ac:dyDescent="0.55000000000000004">
      <c r="B826" s="36" t="s">
        <v>753</v>
      </c>
      <c r="C826" s="43">
        <v>1</v>
      </c>
      <c r="D826" s="73">
        <v>333700</v>
      </c>
      <c r="E826" s="43">
        <v>1453.942</v>
      </c>
      <c r="F826" s="37"/>
      <c r="G826" s="36" t="s">
        <v>756</v>
      </c>
      <c r="H826" s="43">
        <v>0</v>
      </c>
      <c r="I826" s="73">
        <v>0</v>
      </c>
      <c r="J826" s="43">
        <v>0</v>
      </c>
      <c r="S826" s="26"/>
      <c r="T826" s="26"/>
      <c r="U826" s="26"/>
      <c r="V826" s="26"/>
    </row>
    <row r="827" spans="2:22" ht="14.4" x14ac:dyDescent="0.55000000000000004">
      <c r="B827" s="36" t="s">
        <v>756</v>
      </c>
      <c r="C827" s="43">
        <v>0</v>
      </c>
      <c r="D827" s="73">
        <v>0</v>
      </c>
      <c r="E827" s="43">
        <v>0</v>
      </c>
      <c r="F827" s="37"/>
      <c r="G827" s="36" t="s">
        <v>757</v>
      </c>
      <c r="H827" s="43">
        <v>0</v>
      </c>
      <c r="I827" s="73">
        <v>0</v>
      </c>
      <c r="J827" s="43">
        <v>0</v>
      </c>
      <c r="S827" s="26"/>
      <c r="T827" s="26"/>
      <c r="U827" s="26"/>
      <c r="V827" s="26"/>
    </row>
    <row r="828" spans="2:22" ht="14.4" x14ac:dyDescent="0.55000000000000004">
      <c r="B828" s="36" t="s">
        <v>745</v>
      </c>
      <c r="C828" s="43">
        <v>0</v>
      </c>
      <c r="D828" s="73">
        <v>0</v>
      </c>
      <c r="E828" s="43">
        <v>0</v>
      </c>
      <c r="F828" s="37"/>
      <c r="G828" s="36" t="s">
        <v>744</v>
      </c>
      <c r="H828" s="43">
        <v>0</v>
      </c>
      <c r="I828" s="73">
        <v>0</v>
      </c>
      <c r="J828" s="43">
        <v>0</v>
      </c>
      <c r="S828" s="26"/>
      <c r="T828" s="26"/>
      <c r="U828" s="26"/>
      <c r="V828" s="26"/>
    </row>
    <row r="829" spans="2:22" ht="14.4" x14ac:dyDescent="0.55000000000000004">
      <c r="B829" s="36" t="s">
        <v>763</v>
      </c>
      <c r="C829" s="43">
        <v>0</v>
      </c>
      <c r="D829" s="73">
        <v>0</v>
      </c>
      <c r="E829" s="43">
        <v>0</v>
      </c>
      <c r="F829" s="37"/>
      <c r="G829" s="36" t="s">
        <v>746</v>
      </c>
      <c r="H829" s="43">
        <v>0</v>
      </c>
      <c r="I829" s="73">
        <v>0</v>
      </c>
      <c r="J829" s="43">
        <v>0</v>
      </c>
      <c r="S829" s="26"/>
      <c r="T829" s="26"/>
      <c r="U829" s="26"/>
      <c r="V829" s="26"/>
    </row>
    <row r="830" spans="2:22" ht="14.4" x14ac:dyDescent="0.55000000000000004">
      <c r="B830" s="36" t="s">
        <v>746</v>
      </c>
      <c r="C830" s="43">
        <v>0</v>
      </c>
      <c r="D830" s="73">
        <v>0</v>
      </c>
      <c r="E830" s="43">
        <v>0</v>
      </c>
      <c r="F830" s="37"/>
      <c r="G830" s="36" t="s">
        <v>755</v>
      </c>
      <c r="H830" s="43">
        <v>0</v>
      </c>
      <c r="I830" s="73">
        <v>0</v>
      </c>
      <c r="J830" s="43">
        <v>0</v>
      </c>
      <c r="S830" s="26"/>
      <c r="T830" s="26"/>
      <c r="U830" s="26"/>
      <c r="V830" s="26"/>
    </row>
    <row r="831" spans="2:22" ht="14.4" x14ac:dyDescent="0.55000000000000004">
      <c r="B831" s="36" t="s">
        <v>748</v>
      </c>
      <c r="C831" s="43">
        <v>0</v>
      </c>
      <c r="D831" s="73">
        <v>0</v>
      </c>
      <c r="E831" s="43">
        <v>0</v>
      </c>
      <c r="F831" s="37"/>
      <c r="G831" s="35" t="s">
        <v>764</v>
      </c>
      <c r="H831" s="42">
        <v>6</v>
      </c>
      <c r="I831" s="79">
        <v>388191.55333333329</v>
      </c>
      <c r="J831" s="42">
        <v>1684.7926666666665</v>
      </c>
      <c r="S831" s="26"/>
      <c r="T831" s="26"/>
      <c r="U831" s="26"/>
      <c r="V831" s="26"/>
    </row>
    <row r="832" spans="2:22" ht="14.4" x14ac:dyDescent="0.55000000000000004">
      <c r="B832" s="36" t="s">
        <v>755</v>
      </c>
      <c r="C832" s="43">
        <v>0</v>
      </c>
      <c r="D832" s="73">
        <v>0</v>
      </c>
      <c r="E832" s="43">
        <v>0</v>
      </c>
      <c r="F832" s="37"/>
      <c r="G832" s="36" t="s">
        <v>764</v>
      </c>
      <c r="H832" s="43">
        <v>6</v>
      </c>
      <c r="I832" s="80">
        <v>388191.55333333329</v>
      </c>
      <c r="J832" s="43">
        <v>1684.7926666666665</v>
      </c>
      <c r="S832" s="26"/>
      <c r="T832" s="26"/>
      <c r="U832" s="26"/>
      <c r="V832" s="26"/>
    </row>
    <row r="833" spans="2:22" ht="14.4" x14ac:dyDescent="0.55000000000000004">
      <c r="B833" s="35" t="s">
        <v>764</v>
      </c>
      <c r="C833" s="42">
        <v>32</v>
      </c>
      <c r="D833" s="79">
        <v>389538.65</v>
      </c>
      <c r="E833" s="42">
        <v>1696.3200624999999</v>
      </c>
      <c r="F833" s="37"/>
      <c r="G833" s="36" t="s">
        <v>766</v>
      </c>
      <c r="H833" s="43">
        <v>0</v>
      </c>
      <c r="I833" s="73">
        <v>0</v>
      </c>
      <c r="J833" s="43">
        <v>0</v>
      </c>
      <c r="S833" s="26"/>
      <c r="T833" s="26"/>
      <c r="U833" s="26"/>
      <c r="V833" s="26"/>
    </row>
    <row r="834" spans="2:22" ht="14.4" x14ac:dyDescent="0.55000000000000004">
      <c r="B834" s="36" t="s">
        <v>764</v>
      </c>
      <c r="C834" s="43">
        <v>32</v>
      </c>
      <c r="D834" s="73">
        <v>389538.65</v>
      </c>
      <c r="E834" s="43">
        <v>1696.3200624999999</v>
      </c>
      <c r="F834" s="37"/>
      <c r="G834" s="36" t="s">
        <v>765</v>
      </c>
      <c r="H834" s="43">
        <v>0</v>
      </c>
      <c r="I834" s="73">
        <v>0</v>
      </c>
      <c r="J834" s="43">
        <v>0</v>
      </c>
      <c r="S834" s="26"/>
      <c r="T834" s="26"/>
      <c r="U834" s="26"/>
      <c r="V834" s="26"/>
    </row>
    <row r="835" spans="2:22" ht="14.4" x14ac:dyDescent="0.55000000000000004">
      <c r="B835" s="36" t="s">
        <v>766</v>
      </c>
      <c r="C835" s="43">
        <v>0</v>
      </c>
      <c r="D835" s="73">
        <v>0</v>
      </c>
      <c r="E835" s="43">
        <v>0</v>
      </c>
      <c r="F835" s="37"/>
      <c r="G835" s="35" t="s">
        <v>767</v>
      </c>
      <c r="H835" s="42">
        <v>17</v>
      </c>
      <c r="I835" s="79">
        <v>492762.55294117646</v>
      </c>
      <c r="J835" s="42">
        <v>2138.7635294117649</v>
      </c>
      <c r="S835" s="26"/>
      <c r="T835" s="26"/>
      <c r="U835" s="26"/>
      <c r="V835" s="26"/>
    </row>
    <row r="836" spans="2:22" ht="14.4" x14ac:dyDescent="0.55000000000000004">
      <c r="B836" s="36" t="s">
        <v>765</v>
      </c>
      <c r="C836" s="43">
        <v>0</v>
      </c>
      <c r="D836" s="73">
        <v>0</v>
      </c>
      <c r="E836" s="43">
        <v>0</v>
      </c>
      <c r="F836" s="37"/>
      <c r="G836" s="36" t="s">
        <v>773</v>
      </c>
      <c r="H836" s="43">
        <v>6</v>
      </c>
      <c r="I836" s="73">
        <v>214507.33</v>
      </c>
      <c r="J836" s="43">
        <v>931.05133333333333</v>
      </c>
      <c r="S836" s="26"/>
      <c r="T836" s="26"/>
      <c r="U836" s="26"/>
      <c r="V836" s="26"/>
    </row>
    <row r="837" spans="2:22" ht="14.4" x14ac:dyDescent="0.55000000000000004">
      <c r="B837" s="35" t="s">
        <v>767</v>
      </c>
      <c r="C837" s="42">
        <v>104</v>
      </c>
      <c r="D837" s="79">
        <v>480042.37057692307</v>
      </c>
      <c r="E837" s="42">
        <v>2091.6282499999998</v>
      </c>
      <c r="F837" s="37"/>
      <c r="G837" s="36" t="s">
        <v>790</v>
      </c>
      <c r="H837" s="43">
        <v>3</v>
      </c>
      <c r="I837" s="73">
        <v>501752.74</v>
      </c>
      <c r="J837" s="43">
        <v>2177.7840000000001</v>
      </c>
      <c r="S837" s="26"/>
      <c r="T837" s="26"/>
      <c r="U837" s="26"/>
      <c r="V837" s="26"/>
    </row>
    <row r="838" spans="2:22" ht="14.4" x14ac:dyDescent="0.55000000000000004">
      <c r="B838" s="36" t="s">
        <v>773</v>
      </c>
      <c r="C838" s="43">
        <v>21</v>
      </c>
      <c r="D838" s="73">
        <v>214507.23142857139</v>
      </c>
      <c r="E838" s="43">
        <v>928.36390476190479</v>
      </c>
      <c r="F838" s="37"/>
      <c r="G838" s="36" t="s">
        <v>789</v>
      </c>
      <c r="H838" s="43">
        <v>2</v>
      </c>
      <c r="I838" s="73">
        <v>475664.5</v>
      </c>
      <c r="J838" s="43">
        <v>2064.0969999999998</v>
      </c>
      <c r="S838" s="26"/>
      <c r="T838" s="26"/>
      <c r="U838" s="26"/>
      <c r="V838" s="26"/>
    </row>
    <row r="839" spans="2:22" ht="14.4" x14ac:dyDescent="0.55000000000000004">
      <c r="B839" s="36" t="s">
        <v>769</v>
      </c>
      <c r="C839" s="43">
        <v>19</v>
      </c>
      <c r="D839" s="73">
        <v>429684.2168421052</v>
      </c>
      <c r="E839" s="43">
        <v>1871.6809473684207</v>
      </c>
      <c r="F839" s="37"/>
      <c r="G839" s="36" t="s">
        <v>782</v>
      </c>
      <c r="H839" s="43">
        <v>2</v>
      </c>
      <c r="I839" s="73">
        <v>1313500</v>
      </c>
      <c r="J839" s="43">
        <v>5701.0379999999996</v>
      </c>
      <c r="S839" s="26"/>
      <c r="T839" s="26"/>
      <c r="U839" s="26"/>
      <c r="V839" s="26"/>
    </row>
    <row r="840" spans="2:22" ht="14.4" x14ac:dyDescent="0.55000000000000004">
      <c r="B840" s="36" t="s">
        <v>790</v>
      </c>
      <c r="C840" s="43">
        <v>9</v>
      </c>
      <c r="D840" s="73">
        <v>834161.80222222221</v>
      </c>
      <c r="E840" s="43">
        <v>3616.6117777777777</v>
      </c>
      <c r="F840" s="37"/>
      <c r="G840" s="36" t="s">
        <v>769</v>
      </c>
      <c r="H840" s="43">
        <v>1</v>
      </c>
      <c r="I840" s="73">
        <v>852000</v>
      </c>
      <c r="J840" s="43">
        <v>3698.4779999999996</v>
      </c>
      <c r="S840" s="26"/>
      <c r="T840" s="26"/>
      <c r="U840" s="26"/>
      <c r="V840" s="26"/>
    </row>
    <row r="841" spans="2:22" ht="14.4" x14ac:dyDescent="0.55000000000000004">
      <c r="B841" s="36" t="s">
        <v>789</v>
      </c>
      <c r="C841" s="43">
        <v>7</v>
      </c>
      <c r="D841" s="73">
        <v>659133.62285714282</v>
      </c>
      <c r="E841" s="43">
        <v>2876.0405714285712</v>
      </c>
      <c r="F841" s="37"/>
      <c r="G841" s="36" t="s">
        <v>783</v>
      </c>
      <c r="H841" s="43">
        <v>1</v>
      </c>
      <c r="I841" s="73">
        <v>258288.06</v>
      </c>
      <c r="J841" s="43">
        <v>1120.182</v>
      </c>
      <c r="S841" s="26"/>
      <c r="T841" s="26"/>
      <c r="U841" s="26"/>
      <c r="V841" s="26"/>
    </row>
    <row r="842" spans="2:22" ht="14.4" x14ac:dyDescent="0.55000000000000004">
      <c r="B842" s="36" t="s">
        <v>783</v>
      </c>
      <c r="C842" s="43">
        <v>6</v>
      </c>
      <c r="D842" s="73">
        <v>327717.75666666665</v>
      </c>
      <c r="E842" s="43">
        <v>1427.8546666666664</v>
      </c>
      <c r="F842" s="37"/>
      <c r="G842" s="36" t="s">
        <v>787</v>
      </c>
      <c r="H842" s="43">
        <v>1</v>
      </c>
      <c r="I842" s="73">
        <v>376639.38</v>
      </c>
      <c r="J842" s="43">
        <v>1635.424</v>
      </c>
      <c r="S842" s="26"/>
      <c r="T842" s="26"/>
      <c r="U842" s="26"/>
      <c r="V842" s="26"/>
    </row>
    <row r="843" spans="2:22" ht="14.4" x14ac:dyDescent="0.55000000000000004">
      <c r="B843" s="36" t="s">
        <v>791</v>
      </c>
      <c r="C843" s="43">
        <v>6</v>
      </c>
      <c r="D843" s="73">
        <v>750885.11333333328</v>
      </c>
      <c r="E843" s="43">
        <v>3294.1416666666669</v>
      </c>
      <c r="F843" s="37"/>
      <c r="G843" s="36" t="s">
        <v>776</v>
      </c>
      <c r="H843" s="43">
        <v>1</v>
      </c>
      <c r="I843" s="73">
        <v>519404.75999999995</v>
      </c>
      <c r="J843" s="43">
        <v>2254.9659999999999</v>
      </c>
      <c r="S843" s="26"/>
      <c r="T843" s="26"/>
      <c r="U843" s="26"/>
      <c r="V843" s="26"/>
    </row>
    <row r="844" spans="2:22" ht="14.4" x14ac:dyDescent="0.55000000000000004">
      <c r="B844" s="36" t="s">
        <v>768</v>
      </c>
      <c r="C844" s="43">
        <v>5</v>
      </c>
      <c r="D844" s="73">
        <v>808971.15999999992</v>
      </c>
      <c r="E844" s="43">
        <v>3555.7955999999999</v>
      </c>
      <c r="F844" s="37"/>
      <c r="G844" s="36" t="s">
        <v>784</v>
      </c>
      <c r="H844" s="43">
        <v>0</v>
      </c>
      <c r="I844" s="73">
        <v>0</v>
      </c>
      <c r="J844" s="43">
        <v>0</v>
      </c>
      <c r="S844" s="26"/>
      <c r="T844" s="26"/>
      <c r="U844" s="26"/>
      <c r="V844" s="26"/>
    </row>
    <row r="845" spans="2:22" ht="14.4" x14ac:dyDescent="0.55000000000000004">
      <c r="B845" s="36" t="s">
        <v>787</v>
      </c>
      <c r="C845" s="43">
        <v>4</v>
      </c>
      <c r="D845" s="73">
        <v>376639.28500000003</v>
      </c>
      <c r="E845" s="43">
        <v>1629.5894999999998</v>
      </c>
      <c r="F845" s="37"/>
      <c r="G845" s="36" t="s">
        <v>781</v>
      </c>
      <c r="H845" s="43">
        <v>0</v>
      </c>
      <c r="I845" s="73">
        <v>0</v>
      </c>
      <c r="J845" s="43">
        <v>0</v>
      </c>
      <c r="S845" s="26"/>
      <c r="T845" s="26"/>
      <c r="U845" s="26"/>
      <c r="V845" s="26"/>
    </row>
    <row r="846" spans="2:22" ht="14.4" x14ac:dyDescent="0.55000000000000004">
      <c r="B846" s="36" t="s">
        <v>786</v>
      </c>
      <c r="C846" s="43">
        <v>4</v>
      </c>
      <c r="D846" s="73">
        <v>426574.745</v>
      </c>
      <c r="E846" s="43">
        <v>1844.4655</v>
      </c>
      <c r="F846" s="37"/>
      <c r="G846" s="36" t="s">
        <v>792</v>
      </c>
      <c r="H846" s="43">
        <v>0</v>
      </c>
      <c r="I846" s="73">
        <v>0</v>
      </c>
      <c r="J846" s="43">
        <v>0</v>
      </c>
      <c r="S846" s="26"/>
      <c r="T846" s="26"/>
      <c r="U846" s="26"/>
      <c r="V846" s="26"/>
    </row>
    <row r="847" spans="2:22" ht="14.4" x14ac:dyDescent="0.55000000000000004">
      <c r="B847" s="36" t="s">
        <v>782</v>
      </c>
      <c r="C847" s="43">
        <v>4</v>
      </c>
      <c r="D847" s="73">
        <v>983350</v>
      </c>
      <c r="E847" s="43">
        <v>4313.3264999999992</v>
      </c>
      <c r="F847" s="37"/>
      <c r="G847" s="36" t="s">
        <v>771</v>
      </c>
      <c r="H847" s="43">
        <v>0</v>
      </c>
      <c r="I847" s="73">
        <v>0</v>
      </c>
      <c r="J847" s="43">
        <v>0</v>
      </c>
      <c r="S847" s="26"/>
      <c r="T847" s="26"/>
      <c r="U847" s="26"/>
      <c r="V847" s="26"/>
    </row>
    <row r="848" spans="2:22" ht="14.4" x14ac:dyDescent="0.55000000000000004">
      <c r="B848" s="36" t="s">
        <v>776</v>
      </c>
      <c r="C848" s="43">
        <v>4</v>
      </c>
      <c r="D848" s="73">
        <v>519404.82</v>
      </c>
      <c r="E848" s="43">
        <v>2247.7674999999999</v>
      </c>
      <c r="F848" s="37"/>
      <c r="G848" s="36" t="s">
        <v>775</v>
      </c>
      <c r="H848" s="43">
        <v>0</v>
      </c>
      <c r="I848" s="73">
        <v>0</v>
      </c>
      <c r="J848" s="43">
        <v>0</v>
      </c>
      <c r="S848" s="26"/>
      <c r="T848" s="26"/>
      <c r="U848" s="26"/>
      <c r="V848" s="26"/>
    </row>
    <row r="849" spans="2:22" ht="14.4" x14ac:dyDescent="0.55000000000000004">
      <c r="B849" s="36" t="s">
        <v>777</v>
      </c>
      <c r="C849" s="43">
        <v>4</v>
      </c>
      <c r="D849" s="73">
        <v>470270.63</v>
      </c>
      <c r="E849" s="43">
        <v>2075.5700000000002</v>
      </c>
      <c r="F849" s="37"/>
      <c r="G849" s="36" t="s">
        <v>772</v>
      </c>
      <c r="H849" s="43">
        <v>0</v>
      </c>
      <c r="I849" s="73">
        <v>0</v>
      </c>
      <c r="J849" s="43">
        <v>0</v>
      </c>
      <c r="S849" s="26"/>
      <c r="T849" s="26"/>
      <c r="U849" s="26"/>
      <c r="V849" s="26"/>
    </row>
    <row r="850" spans="2:22" ht="14.4" x14ac:dyDescent="0.55000000000000004">
      <c r="B850" s="36" t="s">
        <v>792</v>
      </c>
      <c r="C850" s="43">
        <v>4</v>
      </c>
      <c r="D850" s="73">
        <v>445809.35499999998</v>
      </c>
      <c r="E850" s="43">
        <v>1936.3054999999997</v>
      </c>
      <c r="F850" s="37"/>
      <c r="G850" s="36" t="s">
        <v>785</v>
      </c>
      <c r="H850" s="43">
        <v>0</v>
      </c>
      <c r="I850" s="73">
        <v>0</v>
      </c>
      <c r="J850" s="43">
        <v>0</v>
      </c>
      <c r="S850" s="26"/>
      <c r="T850" s="26"/>
      <c r="U850" s="26"/>
      <c r="V850" s="26"/>
    </row>
    <row r="851" spans="2:22" ht="14.4" x14ac:dyDescent="0.55000000000000004">
      <c r="B851" s="36" t="s">
        <v>770</v>
      </c>
      <c r="C851" s="43">
        <v>2</v>
      </c>
      <c r="D851" s="73">
        <v>75734.14</v>
      </c>
      <c r="E851" s="43">
        <v>327.33699999999999</v>
      </c>
      <c r="F851" s="37"/>
      <c r="G851" s="36" t="s">
        <v>770</v>
      </c>
      <c r="H851" s="43">
        <v>0</v>
      </c>
      <c r="I851" s="73">
        <v>0</v>
      </c>
      <c r="J851" s="43">
        <v>0</v>
      </c>
      <c r="S851" s="26"/>
      <c r="T851" s="26"/>
      <c r="U851" s="26"/>
      <c r="V851" s="26"/>
    </row>
    <row r="852" spans="2:22" ht="14.4" x14ac:dyDescent="0.55000000000000004">
      <c r="B852" s="36" t="s">
        <v>781</v>
      </c>
      <c r="C852" s="43">
        <v>2</v>
      </c>
      <c r="D852" s="73">
        <v>213000</v>
      </c>
      <c r="E852" s="43">
        <v>920.13499999999999</v>
      </c>
      <c r="F852" s="37"/>
      <c r="G852" s="36" t="s">
        <v>786</v>
      </c>
      <c r="H852" s="43">
        <v>0</v>
      </c>
      <c r="I852" s="73">
        <v>0</v>
      </c>
      <c r="J852" s="43">
        <v>0</v>
      </c>
      <c r="S852" s="26"/>
      <c r="T852" s="26"/>
      <c r="U852" s="26"/>
      <c r="V852" s="26"/>
    </row>
    <row r="853" spans="2:22" ht="14.4" x14ac:dyDescent="0.55000000000000004">
      <c r="B853" s="36" t="s">
        <v>482</v>
      </c>
      <c r="C853" s="43">
        <v>1</v>
      </c>
      <c r="D853" s="73">
        <v>639000</v>
      </c>
      <c r="E853" s="43">
        <v>2768.1219999999998</v>
      </c>
      <c r="F853" s="37"/>
      <c r="G853" s="36" t="s">
        <v>777</v>
      </c>
      <c r="H853" s="43">
        <v>0</v>
      </c>
      <c r="I853" s="73">
        <v>0</v>
      </c>
      <c r="J853" s="43">
        <v>0</v>
      </c>
      <c r="S853" s="26"/>
      <c r="T853" s="26"/>
      <c r="U853" s="26"/>
      <c r="V853" s="26"/>
    </row>
    <row r="854" spans="2:22" ht="14.4" x14ac:dyDescent="0.55000000000000004">
      <c r="B854" s="36" t="s">
        <v>788</v>
      </c>
      <c r="C854" s="43">
        <v>1</v>
      </c>
      <c r="D854" s="73">
        <v>57903.34</v>
      </c>
      <c r="E854" s="43">
        <v>254.49199999999999</v>
      </c>
      <c r="F854" s="37"/>
      <c r="G854" s="36" t="s">
        <v>788</v>
      </c>
      <c r="H854" s="43">
        <v>0</v>
      </c>
      <c r="I854" s="73">
        <v>0</v>
      </c>
      <c r="J854" s="43">
        <v>0</v>
      </c>
      <c r="S854" s="26"/>
      <c r="T854" s="26"/>
      <c r="U854" s="26"/>
      <c r="V854" s="26"/>
    </row>
    <row r="855" spans="2:22" ht="14.4" x14ac:dyDescent="0.55000000000000004">
      <c r="B855" s="36" t="s">
        <v>771</v>
      </c>
      <c r="C855" s="43">
        <v>1</v>
      </c>
      <c r="D855" s="73">
        <v>455323</v>
      </c>
      <c r="E855" s="43">
        <v>1973.3559999999998</v>
      </c>
      <c r="F855" s="37"/>
      <c r="G855" s="36" t="s">
        <v>778</v>
      </c>
      <c r="H855" s="43">
        <v>0</v>
      </c>
      <c r="I855" s="73">
        <v>0</v>
      </c>
      <c r="J855" s="43">
        <v>0</v>
      </c>
      <c r="S855" s="26"/>
      <c r="T855" s="26"/>
      <c r="U855" s="26"/>
      <c r="V855" s="26"/>
    </row>
    <row r="856" spans="2:22" ht="14.4" x14ac:dyDescent="0.55000000000000004">
      <c r="B856" s="36" t="s">
        <v>775</v>
      </c>
      <c r="C856" s="43">
        <v>0</v>
      </c>
      <c r="D856" s="73">
        <v>0</v>
      </c>
      <c r="E856" s="43">
        <v>0</v>
      </c>
      <c r="F856" s="37"/>
      <c r="G856" s="36" t="s">
        <v>173</v>
      </c>
      <c r="H856" s="43">
        <v>0</v>
      </c>
      <c r="I856" s="73">
        <v>0</v>
      </c>
      <c r="J856" s="43">
        <v>0</v>
      </c>
      <c r="S856" s="26"/>
      <c r="T856" s="26"/>
      <c r="U856" s="26"/>
      <c r="V856" s="26"/>
    </row>
    <row r="857" spans="2:22" ht="14.4" x14ac:dyDescent="0.55000000000000004">
      <c r="B857" s="36" t="s">
        <v>778</v>
      </c>
      <c r="C857" s="43">
        <v>0</v>
      </c>
      <c r="D857" s="73">
        <v>0</v>
      </c>
      <c r="E857" s="43">
        <v>0</v>
      </c>
      <c r="F857" s="37"/>
      <c r="G857" s="36" t="s">
        <v>482</v>
      </c>
      <c r="H857" s="43">
        <v>0</v>
      </c>
      <c r="I857" s="73">
        <v>0</v>
      </c>
      <c r="J857" s="43">
        <v>0</v>
      </c>
      <c r="S857" s="26"/>
      <c r="T857" s="26"/>
      <c r="U857" s="26"/>
      <c r="V857" s="26"/>
    </row>
    <row r="858" spans="2:22" ht="14.4" x14ac:dyDescent="0.55000000000000004">
      <c r="B858" s="36" t="s">
        <v>772</v>
      </c>
      <c r="C858" s="43">
        <v>0</v>
      </c>
      <c r="D858" s="73">
        <v>0</v>
      </c>
      <c r="E858" s="43">
        <v>0</v>
      </c>
      <c r="F858" s="37"/>
      <c r="G858" s="36" t="s">
        <v>791</v>
      </c>
      <c r="H858" s="43">
        <v>0</v>
      </c>
      <c r="I858" s="73">
        <v>0</v>
      </c>
      <c r="J858" s="43">
        <v>0</v>
      </c>
      <c r="S858" s="26"/>
      <c r="T858" s="26"/>
      <c r="U858" s="26"/>
      <c r="V858" s="26"/>
    </row>
    <row r="859" spans="2:22" ht="14.4" x14ac:dyDescent="0.55000000000000004">
      <c r="B859" s="36" t="s">
        <v>173</v>
      </c>
      <c r="C859" s="43">
        <v>0</v>
      </c>
      <c r="D859" s="73">
        <v>0</v>
      </c>
      <c r="E859" s="43">
        <v>0</v>
      </c>
      <c r="F859" s="37"/>
      <c r="G859" s="36" t="s">
        <v>779</v>
      </c>
      <c r="H859" s="43">
        <v>0</v>
      </c>
      <c r="I859" s="73">
        <v>0</v>
      </c>
      <c r="J859" s="43">
        <v>0</v>
      </c>
      <c r="S859" s="26"/>
      <c r="T859" s="26"/>
      <c r="U859" s="26"/>
      <c r="V859" s="26"/>
    </row>
    <row r="860" spans="2:22" ht="14.4" x14ac:dyDescent="0.55000000000000004">
      <c r="B860" s="36" t="s">
        <v>784</v>
      </c>
      <c r="C860" s="43">
        <v>0</v>
      </c>
      <c r="D860" s="73">
        <v>0</v>
      </c>
      <c r="E860" s="43">
        <v>0</v>
      </c>
      <c r="F860" s="37"/>
      <c r="G860" s="36" t="s">
        <v>768</v>
      </c>
      <c r="H860" s="43">
        <v>0</v>
      </c>
      <c r="I860" s="73">
        <v>0</v>
      </c>
      <c r="J860" s="43">
        <v>0</v>
      </c>
      <c r="S860" s="26"/>
      <c r="T860" s="26"/>
      <c r="U860" s="26"/>
      <c r="V860" s="26"/>
    </row>
    <row r="861" spans="2:22" ht="14.4" x14ac:dyDescent="0.55000000000000004">
      <c r="B861" s="36" t="s">
        <v>774</v>
      </c>
      <c r="C861" s="43">
        <v>0</v>
      </c>
      <c r="D861" s="73">
        <v>0</v>
      </c>
      <c r="E861" s="43">
        <v>0</v>
      </c>
      <c r="F861" s="37"/>
      <c r="G861" s="36" t="s">
        <v>780</v>
      </c>
      <c r="H861" s="43">
        <v>0</v>
      </c>
      <c r="I861" s="73">
        <v>0</v>
      </c>
      <c r="J861" s="43">
        <v>0</v>
      </c>
      <c r="S861" s="26"/>
      <c r="T861" s="26"/>
      <c r="U861" s="26"/>
      <c r="V861" s="26"/>
    </row>
    <row r="862" spans="2:22" ht="14.4" x14ac:dyDescent="0.55000000000000004">
      <c r="B862" s="36" t="s">
        <v>785</v>
      </c>
      <c r="C862" s="43">
        <v>0</v>
      </c>
      <c r="D862" s="73">
        <v>0</v>
      </c>
      <c r="E862" s="43">
        <v>0</v>
      </c>
      <c r="F862" s="37"/>
      <c r="G862" s="35" t="s">
        <v>793</v>
      </c>
      <c r="H862" s="42">
        <v>42</v>
      </c>
      <c r="I862" s="79">
        <v>619561.21428571432</v>
      </c>
      <c r="J862" s="42">
        <v>2688.903666666667</v>
      </c>
      <c r="S862" s="26"/>
      <c r="T862" s="26"/>
      <c r="U862" s="26"/>
      <c r="V862" s="26"/>
    </row>
    <row r="863" spans="2:22" ht="14.4" x14ac:dyDescent="0.55000000000000004">
      <c r="B863" s="36" t="s">
        <v>779</v>
      </c>
      <c r="C863" s="43">
        <v>0</v>
      </c>
      <c r="D863" s="73">
        <v>0</v>
      </c>
      <c r="E863" s="43">
        <v>0</v>
      </c>
      <c r="F863" s="37"/>
      <c r="G863" s="36" t="s">
        <v>793</v>
      </c>
      <c r="H863" s="43">
        <v>13</v>
      </c>
      <c r="I863" s="80">
        <v>607224.76923076925</v>
      </c>
      <c r="J863" s="43">
        <v>2635.4203076923077</v>
      </c>
      <c r="S863" s="26"/>
      <c r="T863" s="26"/>
      <c r="U863" s="26"/>
      <c r="V863" s="26"/>
    </row>
    <row r="864" spans="2:22" ht="14.4" x14ac:dyDescent="0.55000000000000004">
      <c r="B864" s="36" t="s">
        <v>780</v>
      </c>
      <c r="C864" s="43">
        <v>0</v>
      </c>
      <c r="D864" s="73">
        <v>0</v>
      </c>
      <c r="E864" s="43">
        <v>0</v>
      </c>
      <c r="F864" s="37"/>
      <c r="G864" s="36" t="s">
        <v>807</v>
      </c>
      <c r="H864" s="43">
        <v>6</v>
      </c>
      <c r="I864" s="73">
        <v>555613.10333333327</v>
      </c>
      <c r="J864" s="43">
        <v>2411.4159999999997</v>
      </c>
      <c r="S864" s="26"/>
      <c r="T864" s="26"/>
      <c r="U864" s="26"/>
      <c r="V864" s="26"/>
    </row>
    <row r="865" spans="2:22" ht="14.4" x14ac:dyDescent="0.55000000000000004">
      <c r="B865" s="35" t="s">
        <v>793</v>
      </c>
      <c r="C865" s="42">
        <v>322</v>
      </c>
      <c r="D865" s="79">
        <v>674230.0801242236</v>
      </c>
      <c r="E865" s="42">
        <v>2943.1535776397513</v>
      </c>
      <c r="F865" s="37"/>
      <c r="G865" s="36" t="s">
        <v>806</v>
      </c>
      <c r="H865" s="43">
        <v>5</v>
      </c>
      <c r="I865" s="73">
        <v>778425.53999999992</v>
      </c>
      <c r="J865" s="43">
        <v>3378.4856</v>
      </c>
      <c r="S865" s="26"/>
      <c r="T865" s="26"/>
      <c r="U865" s="26"/>
      <c r="V865" s="26"/>
    </row>
    <row r="866" spans="2:22" ht="14.4" x14ac:dyDescent="0.55000000000000004">
      <c r="B866" s="36" t="s">
        <v>793</v>
      </c>
      <c r="C866" s="43">
        <v>75</v>
      </c>
      <c r="D866" s="73">
        <v>576117.63546666666</v>
      </c>
      <c r="E866" s="43">
        <v>2504.7044533333328</v>
      </c>
      <c r="F866" s="37"/>
      <c r="G866" s="36" t="s">
        <v>804</v>
      </c>
      <c r="H866" s="43">
        <v>5</v>
      </c>
      <c r="I866" s="73">
        <v>596741.36800000002</v>
      </c>
      <c r="J866" s="43">
        <v>2589.9775999999997</v>
      </c>
      <c r="S866" s="26"/>
      <c r="T866" s="26"/>
      <c r="U866" s="26"/>
      <c r="V866" s="26"/>
    </row>
    <row r="867" spans="2:22" ht="14.4" x14ac:dyDescent="0.55000000000000004">
      <c r="B867" s="36" t="s">
        <v>805</v>
      </c>
      <c r="C867" s="43">
        <v>52</v>
      </c>
      <c r="D867" s="73">
        <v>657811.42769230762</v>
      </c>
      <c r="E867" s="43">
        <v>2886.3344615384613</v>
      </c>
      <c r="F867" s="37"/>
      <c r="G867" s="36" t="s">
        <v>808</v>
      </c>
      <c r="H867" s="43">
        <v>4</v>
      </c>
      <c r="I867" s="73">
        <v>628350</v>
      </c>
      <c r="J867" s="43">
        <v>2726.9234999999999</v>
      </c>
      <c r="S867" s="26"/>
      <c r="T867" s="26"/>
      <c r="U867" s="26"/>
      <c r="V867" s="26"/>
    </row>
    <row r="868" spans="2:22" ht="14.4" x14ac:dyDescent="0.55000000000000004">
      <c r="B868" s="36" t="s">
        <v>807</v>
      </c>
      <c r="C868" s="43">
        <v>31</v>
      </c>
      <c r="D868" s="73">
        <v>661301.50709677418</v>
      </c>
      <c r="E868" s="43">
        <v>2887.2114838709676</v>
      </c>
      <c r="F868" s="37"/>
      <c r="G868" s="36" t="s">
        <v>801</v>
      </c>
      <c r="H868" s="43">
        <v>3</v>
      </c>
      <c r="I868" s="73">
        <v>554362.31999999995</v>
      </c>
      <c r="J868" s="43">
        <v>2405.853333333333</v>
      </c>
      <c r="S868" s="26"/>
      <c r="T868" s="26"/>
      <c r="U868" s="26"/>
      <c r="V868" s="26"/>
    </row>
    <row r="869" spans="2:22" ht="14.4" x14ac:dyDescent="0.55000000000000004">
      <c r="B869" s="36" t="s">
        <v>794</v>
      </c>
      <c r="C869" s="43">
        <v>30</v>
      </c>
      <c r="D869" s="73">
        <v>567190.22133333341</v>
      </c>
      <c r="E869" s="43">
        <v>2471.829933333333</v>
      </c>
      <c r="F869" s="37"/>
      <c r="G869" s="36" t="s">
        <v>794</v>
      </c>
      <c r="H869" s="43">
        <v>2</v>
      </c>
      <c r="I869" s="73">
        <v>524256.19</v>
      </c>
      <c r="J869" s="43">
        <v>2274.7829999999999</v>
      </c>
      <c r="S869" s="26"/>
      <c r="T869" s="26"/>
      <c r="U869" s="26"/>
      <c r="V869" s="26"/>
    </row>
    <row r="870" spans="2:22" ht="14.4" x14ac:dyDescent="0.55000000000000004">
      <c r="B870" s="36" t="s">
        <v>803</v>
      </c>
      <c r="C870" s="43">
        <v>30</v>
      </c>
      <c r="D870" s="73">
        <v>603013.7919999999</v>
      </c>
      <c r="E870" s="43">
        <v>2666.3947333333331</v>
      </c>
      <c r="F870" s="37"/>
      <c r="G870" s="36" t="s">
        <v>799</v>
      </c>
      <c r="H870" s="43">
        <v>1</v>
      </c>
      <c r="I870" s="73">
        <v>411004.8</v>
      </c>
      <c r="J870" s="43">
        <v>1783.53</v>
      </c>
      <c r="S870" s="26"/>
      <c r="T870" s="26"/>
      <c r="U870" s="26"/>
      <c r="V870" s="26"/>
    </row>
    <row r="871" spans="2:22" ht="14.4" x14ac:dyDescent="0.55000000000000004">
      <c r="B871" s="36" t="s">
        <v>806</v>
      </c>
      <c r="C871" s="43">
        <v>27</v>
      </c>
      <c r="D871" s="73">
        <v>728482.30740740732</v>
      </c>
      <c r="E871" s="43">
        <v>3176.1425925925928</v>
      </c>
      <c r="F871" s="37"/>
      <c r="G871" s="36" t="s">
        <v>796</v>
      </c>
      <c r="H871" s="43">
        <v>1</v>
      </c>
      <c r="I871" s="73">
        <v>1775000</v>
      </c>
      <c r="J871" s="43">
        <v>7703.597999999999</v>
      </c>
      <c r="S871" s="26"/>
      <c r="T871" s="26"/>
      <c r="U871" s="26"/>
      <c r="V871" s="26"/>
    </row>
    <row r="872" spans="2:22" ht="14.4" x14ac:dyDescent="0.55000000000000004">
      <c r="B872" s="36" t="s">
        <v>808</v>
      </c>
      <c r="C872" s="43">
        <v>25</v>
      </c>
      <c r="D872" s="73">
        <v>775604</v>
      </c>
      <c r="E872" s="43">
        <v>3378.8335200000001</v>
      </c>
      <c r="F872" s="37"/>
      <c r="G872" s="36" t="s">
        <v>810</v>
      </c>
      <c r="H872" s="43">
        <v>1</v>
      </c>
      <c r="I872" s="73">
        <v>71000</v>
      </c>
      <c r="J872" s="43">
        <v>308.72799999999995</v>
      </c>
      <c r="S872" s="26"/>
      <c r="T872" s="26"/>
      <c r="U872" s="26"/>
      <c r="V872" s="26"/>
    </row>
    <row r="873" spans="2:22" ht="14.4" x14ac:dyDescent="0.55000000000000004">
      <c r="B873" s="36" t="s">
        <v>804</v>
      </c>
      <c r="C873" s="43">
        <v>16</v>
      </c>
      <c r="D873" s="73">
        <v>531624.0675</v>
      </c>
      <c r="E873" s="43">
        <v>2315.4390000000003</v>
      </c>
      <c r="F873" s="37"/>
      <c r="G873" s="36" t="s">
        <v>805</v>
      </c>
      <c r="H873" s="43">
        <v>1</v>
      </c>
      <c r="I873" s="73">
        <v>436131.69999999995</v>
      </c>
      <c r="J873" s="43">
        <v>1892.002</v>
      </c>
      <c r="S873" s="26"/>
      <c r="T873" s="26"/>
      <c r="U873" s="26"/>
      <c r="V873" s="26"/>
    </row>
    <row r="874" spans="2:22" ht="14.4" x14ac:dyDescent="0.55000000000000004">
      <c r="B874" s="36" t="s">
        <v>796</v>
      </c>
      <c r="C874" s="43">
        <v>12</v>
      </c>
      <c r="D874" s="73">
        <v>1763403.3333333333</v>
      </c>
      <c r="E874" s="43">
        <v>7666.1945000000005</v>
      </c>
      <c r="F874" s="37"/>
      <c r="G874" s="36" t="s">
        <v>800</v>
      </c>
      <c r="H874" s="43">
        <v>0</v>
      </c>
      <c r="I874" s="73">
        <v>0</v>
      </c>
      <c r="J874" s="43">
        <v>0</v>
      </c>
      <c r="S874" s="26"/>
      <c r="T874" s="26"/>
      <c r="U874" s="26"/>
      <c r="V874" s="26"/>
    </row>
    <row r="875" spans="2:22" ht="14.4" x14ac:dyDescent="0.55000000000000004">
      <c r="B875" s="36" t="s">
        <v>801</v>
      </c>
      <c r="C875" s="43">
        <v>8</v>
      </c>
      <c r="D875" s="73">
        <v>639419.4325</v>
      </c>
      <c r="E875" s="43">
        <v>2775.16075</v>
      </c>
      <c r="F875" s="37"/>
      <c r="G875" s="36" t="s">
        <v>797</v>
      </c>
      <c r="H875" s="43">
        <v>0</v>
      </c>
      <c r="I875" s="73">
        <v>0</v>
      </c>
      <c r="J875" s="43">
        <v>0</v>
      </c>
      <c r="S875" s="26"/>
      <c r="T875" s="26"/>
      <c r="U875" s="26"/>
      <c r="V875" s="26"/>
    </row>
    <row r="876" spans="2:22" ht="14.4" x14ac:dyDescent="0.55000000000000004">
      <c r="B876" s="36" t="s">
        <v>32</v>
      </c>
      <c r="C876" s="43">
        <v>7</v>
      </c>
      <c r="D876" s="73">
        <v>1108208.5714285714</v>
      </c>
      <c r="E876" s="43">
        <v>4848.720571428571</v>
      </c>
      <c r="F876" s="37"/>
      <c r="G876" s="36" t="s">
        <v>809</v>
      </c>
      <c r="H876" s="43">
        <v>0</v>
      </c>
      <c r="I876" s="73">
        <v>0</v>
      </c>
      <c r="J876" s="43">
        <v>0</v>
      </c>
      <c r="S876" s="26"/>
      <c r="T876" s="26"/>
      <c r="U876" s="26"/>
      <c r="V876" s="26"/>
    </row>
    <row r="877" spans="2:22" ht="14.4" x14ac:dyDescent="0.55000000000000004">
      <c r="B877" s="36" t="s">
        <v>810</v>
      </c>
      <c r="C877" s="43">
        <v>6</v>
      </c>
      <c r="D877" s="73">
        <v>207083.33333333334</v>
      </c>
      <c r="E877" s="43">
        <v>888.93899999999996</v>
      </c>
      <c r="F877" s="37"/>
      <c r="G877" s="36" t="s">
        <v>798</v>
      </c>
      <c r="H877" s="43">
        <v>0</v>
      </c>
      <c r="I877" s="73">
        <v>0</v>
      </c>
      <c r="J877" s="43">
        <v>0</v>
      </c>
      <c r="S877" s="26"/>
      <c r="T877" s="26"/>
      <c r="U877" s="26"/>
      <c r="V877" s="26"/>
    </row>
    <row r="878" spans="2:22" ht="14.4" x14ac:dyDescent="0.55000000000000004">
      <c r="B878" s="36" t="s">
        <v>798</v>
      </c>
      <c r="C878" s="43">
        <v>2</v>
      </c>
      <c r="D878" s="73">
        <v>414167.06999999995</v>
      </c>
      <c r="E878" s="43">
        <v>1787.6949999999999</v>
      </c>
      <c r="F878" s="37"/>
      <c r="G878" s="36" t="s">
        <v>802</v>
      </c>
      <c r="H878" s="43">
        <v>0</v>
      </c>
      <c r="I878" s="73">
        <v>0</v>
      </c>
      <c r="J878" s="43">
        <v>0</v>
      </c>
      <c r="S878" s="26"/>
      <c r="T878" s="26"/>
      <c r="U878" s="26"/>
      <c r="V878" s="26"/>
    </row>
    <row r="879" spans="2:22" ht="14.4" x14ac:dyDescent="0.55000000000000004">
      <c r="B879" s="36" t="s">
        <v>799</v>
      </c>
      <c r="C879" s="43">
        <v>1</v>
      </c>
      <c r="D879" s="73">
        <v>411004.8</v>
      </c>
      <c r="E879" s="43">
        <v>1783.53</v>
      </c>
      <c r="F879" s="37"/>
      <c r="G879" s="36" t="s">
        <v>32</v>
      </c>
      <c r="H879" s="43">
        <v>0</v>
      </c>
      <c r="I879" s="73">
        <v>0</v>
      </c>
      <c r="J879" s="43">
        <v>0</v>
      </c>
      <c r="S879" s="26"/>
      <c r="T879" s="26"/>
      <c r="U879" s="26"/>
      <c r="V879" s="26"/>
    </row>
    <row r="880" spans="2:22" ht="14.4" x14ac:dyDescent="0.55000000000000004">
      <c r="B880" s="36" t="s">
        <v>802</v>
      </c>
      <c r="C880" s="43">
        <v>0</v>
      </c>
      <c r="D880" s="73">
        <v>0</v>
      </c>
      <c r="E880" s="43">
        <v>0</v>
      </c>
      <c r="F880" s="37"/>
      <c r="G880" s="36" t="s">
        <v>803</v>
      </c>
      <c r="H880" s="43">
        <v>0</v>
      </c>
      <c r="I880" s="73">
        <v>0</v>
      </c>
      <c r="J880" s="43">
        <v>0</v>
      </c>
      <c r="S880" s="26"/>
      <c r="T880" s="26"/>
      <c r="U880" s="26"/>
      <c r="V880" s="26"/>
    </row>
    <row r="881" spans="2:22" ht="14.4" x14ac:dyDescent="0.55000000000000004">
      <c r="B881" s="36" t="s">
        <v>809</v>
      </c>
      <c r="C881" s="43">
        <v>0</v>
      </c>
      <c r="D881" s="73">
        <v>0</v>
      </c>
      <c r="E881" s="43">
        <v>0</v>
      </c>
      <c r="F881" s="37"/>
      <c r="G881" s="35" t="s">
        <v>811</v>
      </c>
      <c r="H881" s="42">
        <v>107</v>
      </c>
      <c r="I881" s="79">
        <v>274219.05327102798</v>
      </c>
      <c r="J881" s="42">
        <v>1190.0922429906541</v>
      </c>
      <c r="S881" s="26"/>
      <c r="T881" s="26"/>
      <c r="U881" s="26"/>
      <c r="V881" s="26"/>
    </row>
    <row r="882" spans="2:22" ht="14.4" x14ac:dyDescent="0.55000000000000004">
      <c r="B882" s="36" t="s">
        <v>800</v>
      </c>
      <c r="C882" s="43">
        <v>0</v>
      </c>
      <c r="D882" s="73">
        <v>0</v>
      </c>
      <c r="E882" s="43">
        <v>0</v>
      </c>
      <c r="F882" s="37"/>
      <c r="G882" s="36" t="s">
        <v>818</v>
      </c>
      <c r="H882" s="43">
        <v>60</v>
      </c>
      <c r="I882" s="73">
        <v>91764.659999999989</v>
      </c>
      <c r="J882" s="43">
        <v>398.2521666666666</v>
      </c>
      <c r="S882" s="26"/>
      <c r="T882" s="26"/>
      <c r="U882" s="26"/>
      <c r="V882" s="26"/>
    </row>
    <row r="883" spans="2:22" ht="14.4" x14ac:dyDescent="0.55000000000000004">
      <c r="B883" s="36" t="s">
        <v>797</v>
      </c>
      <c r="C883" s="43">
        <v>0</v>
      </c>
      <c r="D883" s="73">
        <v>0</v>
      </c>
      <c r="E883" s="43">
        <v>0</v>
      </c>
      <c r="F883" s="37"/>
      <c r="G883" s="36" t="s">
        <v>815</v>
      </c>
      <c r="H883" s="43">
        <v>13</v>
      </c>
      <c r="I883" s="73">
        <v>632820.92461538455</v>
      </c>
      <c r="J883" s="43">
        <v>2746.459692307692</v>
      </c>
      <c r="S883" s="26"/>
      <c r="T883" s="26"/>
      <c r="U883" s="26"/>
      <c r="V883" s="26"/>
    </row>
    <row r="884" spans="2:22" ht="14.4" x14ac:dyDescent="0.55000000000000004">
      <c r="B884" s="35" t="s">
        <v>811</v>
      </c>
      <c r="C884" s="42">
        <v>729</v>
      </c>
      <c r="D884" s="79">
        <v>246212.45135802467</v>
      </c>
      <c r="E884" s="42">
        <v>1076.7023648834024</v>
      </c>
      <c r="F884" s="37"/>
      <c r="G884" s="36" t="s">
        <v>848</v>
      </c>
      <c r="H884" s="43">
        <v>9</v>
      </c>
      <c r="I884" s="73">
        <v>421361.33333333331</v>
      </c>
      <c r="J884" s="43">
        <v>1828.7266666666665</v>
      </c>
      <c r="S884" s="26"/>
      <c r="T884" s="26"/>
      <c r="U884" s="26"/>
      <c r="V884" s="26"/>
    </row>
    <row r="885" spans="2:22" ht="14.4" x14ac:dyDescent="0.55000000000000004">
      <c r="B885" s="36" t="s">
        <v>818</v>
      </c>
      <c r="C885" s="43">
        <v>430</v>
      </c>
      <c r="D885" s="73">
        <v>98405.937023255814</v>
      </c>
      <c r="E885" s="43">
        <v>430.48685581395341</v>
      </c>
      <c r="F885" s="37"/>
      <c r="G885" s="36" t="s">
        <v>843</v>
      </c>
      <c r="H885" s="43">
        <v>4</v>
      </c>
      <c r="I885" s="73">
        <v>113600</v>
      </c>
      <c r="J885" s="43">
        <v>492.81749999999994</v>
      </c>
      <c r="S885" s="26"/>
      <c r="T885" s="26"/>
      <c r="U885" s="26"/>
      <c r="V885" s="26"/>
    </row>
    <row r="886" spans="2:22" ht="14.4" x14ac:dyDescent="0.55000000000000004">
      <c r="B886" s="36" t="s">
        <v>815</v>
      </c>
      <c r="C886" s="43">
        <v>41</v>
      </c>
      <c r="D886" s="73">
        <v>646410.62829268281</v>
      </c>
      <c r="E886" s="43">
        <v>2829.6301463414634</v>
      </c>
      <c r="F886" s="37"/>
      <c r="G886" s="36" t="s">
        <v>831</v>
      </c>
      <c r="H886" s="43">
        <v>3</v>
      </c>
      <c r="I886" s="73">
        <v>312400</v>
      </c>
      <c r="J886" s="43">
        <v>1355.8999999999999</v>
      </c>
      <c r="S886" s="26"/>
      <c r="T886" s="26"/>
      <c r="U886" s="26"/>
      <c r="V886" s="26"/>
    </row>
    <row r="887" spans="2:22" ht="14.4" x14ac:dyDescent="0.55000000000000004">
      <c r="B887" s="36" t="s">
        <v>848</v>
      </c>
      <c r="C887" s="43">
        <v>40</v>
      </c>
      <c r="D887" s="73">
        <v>384782.05050000001</v>
      </c>
      <c r="E887" s="43">
        <v>1683.1817499999997</v>
      </c>
      <c r="F887" s="37"/>
      <c r="G887" s="36" t="s">
        <v>816</v>
      </c>
      <c r="H887" s="43">
        <v>3</v>
      </c>
      <c r="I887" s="73">
        <v>631172.01333333331</v>
      </c>
      <c r="J887" s="43">
        <v>2739.6133333333332</v>
      </c>
      <c r="S887" s="26"/>
      <c r="T887" s="26"/>
      <c r="U887" s="26"/>
      <c r="V887" s="26"/>
    </row>
    <row r="888" spans="2:22" ht="14.4" x14ac:dyDescent="0.55000000000000004">
      <c r="B888" s="36" t="s">
        <v>851</v>
      </c>
      <c r="C888" s="43">
        <v>28</v>
      </c>
      <c r="D888" s="73">
        <v>358537.72500000003</v>
      </c>
      <c r="E888" s="43">
        <v>1565.3220000000001</v>
      </c>
      <c r="F888" s="37"/>
      <c r="G888" s="36" t="s">
        <v>834</v>
      </c>
      <c r="H888" s="43">
        <v>2</v>
      </c>
      <c r="I888" s="73">
        <v>648398.27</v>
      </c>
      <c r="J888" s="43">
        <v>2814.0139999999997</v>
      </c>
      <c r="S888" s="26"/>
      <c r="T888" s="26"/>
      <c r="U888" s="26"/>
      <c r="V888" s="26"/>
    </row>
    <row r="889" spans="2:22" ht="14.4" x14ac:dyDescent="0.55000000000000004">
      <c r="B889" s="36" t="s">
        <v>837</v>
      </c>
      <c r="C889" s="43">
        <v>24</v>
      </c>
      <c r="D889" s="73">
        <v>550796.64083333325</v>
      </c>
      <c r="E889" s="43">
        <v>2400.1318333333334</v>
      </c>
      <c r="F889" s="37"/>
      <c r="G889" s="36" t="s">
        <v>855</v>
      </c>
      <c r="H889" s="43">
        <v>1</v>
      </c>
      <c r="I889" s="73">
        <v>455323</v>
      </c>
      <c r="J889" s="43">
        <v>1975.4419999999998</v>
      </c>
      <c r="S889" s="26"/>
      <c r="T889" s="26"/>
      <c r="U889" s="26"/>
      <c r="V889" s="26"/>
    </row>
    <row r="890" spans="2:22" ht="14.4" x14ac:dyDescent="0.55000000000000004">
      <c r="B890" s="36" t="s">
        <v>843</v>
      </c>
      <c r="C890" s="43">
        <v>21</v>
      </c>
      <c r="D890" s="73">
        <v>126447.61904761905</v>
      </c>
      <c r="E890" s="43">
        <v>553.27942857142864</v>
      </c>
      <c r="F890" s="37"/>
      <c r="G890" s="36" t="s">
        <v>817</v>
      </c>
      <c r="H890" s="43">
        <v>1</v>
      </c>
      <c r="I890" s="73">
        <v>572260</v>
      </c>
      <c r="J890" s="43">
        <v>2484.4259999999999</v>
      </c>
      <c r="S890" s="26"/>
      <c r="T890" s="26"/>
      <c r="U890" s="26"/>
      <c r="V890" s="26"/>
    </row>
    <row r="891" spans="2:22" ht="14.4" x14ac:dyDescent="0.55000000000000004">
      <c r="B891" s="36" t="s">
        <v>834</v>
      </c>
      <c r="C891" s="43">
        <v>19</v>
      </c>
      <c r="D891" s="73">
        <v>559501.57894736843</v>
      </c>
      <c r="E891" s="43">
        <v>2438.8642105263157</v>
      </c>
      <c r="F891" s="37"/>
      <c r="G891" s="36" t="s">
        <v>823</v>
      </c>
      <c r="H891" s="43">
        <v>1</v>
      </c>
      <c r="I891" s="73">
        <v>1136000</v>
      </c>
      <c r="J891" s="43">
        <v>4929.2179999999998</v>
      </c>
      <c r="S891" s="26"/>
      <c r="T891" s="26"/>
      <c r="U891" s="26"/>
      <c r="V891" s="26"/>
    </row>
    <row r="892" spans="2:22" ht="14.4" x14ac:dyDescent="0.55000000000000004">
      <c r="B892" s="36" t="s">
        <v>814</v>
      </c>
      <c r="C892" s="43">
        <v>17</v>
      </c>
      <c r="D892" s="73">
        <v>368958.01529411762</v>
      </c>
      <c r="E892" s="43">
        <v>1617.2834117647058</v>
      </c>
      <c r="F892" s="37"/>
      <c r="G892" s="36" t="s">
        <v>837</v>
      </c>
      <c r="H892" s="43">
        <v>1</v>
      </c>
      <c r="I892" s="73">
        <v>710000</v>
      </c>
      <c r="J892" s="43">
        <v>3081.0219999999999</v>
      </c>
      <c r="S892" s="26"/>
      <c r="T892" s="26"/>
      <c r="U892" s="26"/>
      <c r="V892" s="26"/>
    </row>
    <row r="893" spans="2:22" ht="14.4" x14ac:dyDescent="0.55000000000000004">
      <c r="B893" s="36" t="s">
        <v>831</v>
      </c>
      <c r="C893" s="43">
        <v>15</v>
      </c>
      <c r="D893" s="73">
        <v>346006.57199999999</v>
      </c>
      <c r="E893" s="43">
        <v>1519.7043999999999</v>
      </c>
      <c r="F893" s="37"/>
      <c r="G893" s="36" t="s">
        <v>839</v>
      </c>
      <c r="H893" s="43">
        <v>1</v>
      </c>
      <c r="I893" s="73">
        <v>110937.5</v>
      </c>
      <c r="J893" s="43">
        <v>481.86599999999999</v>
      </c>
      <c r="S893" s="26"/>
      <c r="T893" s="26"/>
      <c r="U893" s="26"/>
      <c r="V893" s="26"/>
    </row>
    <row r="894" spans="2:22" ht="14.4" x14ac:dyDescent="0.55000000000000004">
      <c r="B894" s="36" t="s">
        <v>816</v>
      </c>
      <c r="C894" s="43">
        <v>11</v>
      </c>
      <c r="D894" s="73">
        <v>526524.61818181816</v>
      </c>
      <c r="E894" s="43">
        <v>2291.4018181818178</v>
      </c>
      <c r="F894" s="37"/>
      <c r="G894" s="36" t="s">
        <v>844</v>
      </c>
      <c r="H894" s="43">
        <v>1</v>
      </c>
      <c r="I894" s="73">
        <v>373031.16</v>
      </c>
      <c r="J894" s="43">
        <v>1618.7359999999999</v>
      </c>
      <c r="S894" s="26"/>
      <c r="T894" s="26"/>
      <c r="U894" s="26"/>
      <c r="V894" s="26"/>
    </row>
    <row r="895" spans="2:22" ht="14.4" x14ac:dyDescent="0.55000000000000004">
      <c r="B895" s="36" t="s">
        <v>838</v>
      </c>
      <c r="C895" s="43">
        <v>9</v>
      </c>
      <c r="D895" s="73">
        <v>489142.5066666666</v>
      </c>
      <c r="E895" s="43">
        <v>2167.6208888888887</v>
      </c>
      <c r="F895" s="37"/>
      <c r="G895" s="36" t="s">
        <v>841</v>
      </c>
      <c r="H895" s="43">
        <v>1</v>
      </c>
      <c r="I895" s="73">
        <v>298040.95999999996</v>
      </c>
      <c r="J895" s="43">
        <v>1293.32</v>
      </c>
      <c r="S895" s="26"/>
      <c r="T895" s="26"/>
      <c r="U895" s="26"/>
      <c r="V895" s="26"/>
    </row>
    <row r="896" spans="2:22" ht="14.4" x14ac:dyDescent="0.55000000000000004">
      <c r="B896" s="36" t="s">
        <v>839</v>
      </c>
      <c r="C896" s="43">
        <v>6</v>
      </c>
      <c r="D896" s="73">
        <v>157531.33333333334</v>
      </c>
      <c r="E896" s="43">
        <v>693.67466666666667</v>
      </c>
      <c r="F896" s="37"/>
      <c r="G896" s="36" t="s">
        <v>845</v>
      </c>
      <c r="H896" s="43">
        <v>1</v>
      </c>
      <c r="I896" s="73">
        <v>958500</v>
      </c>
      <c r="J896" s="43">
        <v>4159.4839999999995</v>
      </c>
      <c r="S896" s="26"/>
      <c r="T896" s="26"/>
      <c r="U896" s="26"/>
      <c r="V896" s="26"/>
    </row>
    <row r="897" spans="2:22" ht="14.4" x14ac:dyDescent="0.55000000000000004">
      <c r="B897" s="36" t="s">
        <v>845</v>
      </c>
      <c r="C897" s="43">
        <v>6</v>
      </c>
      <c r="D897" s="73">
        <v>494633.33333333331</v>
      </c>
      <c r="E897" s="43">
        <v>2156.5679999999998</v>
      </c>
      <c r="F897" s="37"/>
      <c r="G897" s="36" t="s">
        <v>814</v>
      </c>
      <c r="H897" s="43">
        <v>1</v>
      </c>
      <c r="I897" s="73">
        <v>305016</v>
      </c>
      <c r="J897" s="43">
        <v>1324.61</v>
      </c>
      <c r="S897" s="26"/>
      <c r="T897" s="26"/>
      <c r="U897" s="26"/>
      <c r="V897" s="26"/>
    </row>
    <row r="898" spans="2:22" ht="14.4" x14ac:dyDescent="0.55000000000000004">
      <c r="B898" s="36" t="s">
        <v>836</v>
      </c>
      <c r="C898" s="43">
        <v>5</v>
      </c>
      <c r="D898" s="73">
        <v>839134.8</v>
      </c>
      <c r="E898" s="43">
        <v>3658.8439999999996</v>
      </c>
      <c r="F898" s="37"/>
      <c r="G898" s="36" t="s">
        <v>851</v>
      </c>
      <c r="H898" s="43">
        <v>1</v>
      </c>
      <c r="I898" s="73">
        <v>269800</v>
      </c>
      <c r="J898" s="43">
        <v>1170.2459999999999</v>
      </c>
      <c r="S898" s="26"/>
      <c r="T898" s="26"/>
      <c r="U898" s="26"/>
      <c r="V898" s="26"/>
    </row>
    <row r="899" spans="2:22" ht="14.4" x14ac:dyDescent="0.55000000000000004">
      <c r="B899" s="36" t="s">
        <v>846</v>
      </c>
      <c r="C899" s="43">
        <v>5</v>
      </c>
      <c r="D899" s="73">
        <v>357863.57199999999</v>
      </c>
      <c r="E899" s="43">
        <v>1550.7323999999999</v>
      </c>
      <c r="F899" s="37"/>
      <c r="G899" s="36" t="s">
        <v>825</v>
      </c>
      <c r="H899" s="43">
        <v>1</v>
      </c>
      <c r="I899" s="73">
        <v>1711100</v>
      </c>
      <c r="J899" s="43">
        <v>7426.16</v>
      </c>
      <c r="S899" s="26"/>
      <c r="T899" s="26"/>
      <c r="U899" s="26"/>
      <c r="V899" s="26"/>
    </row>
    <row r="900" spans="2:22" ht="14.4" x14ac:dyDescent="0.55000000000000004">
      <c r="B900" s="36" t="s">
        <v>823</v>
      </c>
      <c r="C900" s="43">
        <v>5</v>
      </c>
      <c r="D900" s="73">
        <v>759887.44</v>
      </c>
      <c r="E900" s="43">
        <v>3324.2495999999992</v>
      </c>
      <c r="F900" s="37"/>
      <c r="G900" s="36" t="s">
        <v>828</v>
      </c>
      <c r="H900" s="43">
        <v>1</v>
      </c>
      <c r="I900" s="73">
        <v>121713.87999999999</v>
      </c>
      <c r="J900" s="43">
        <v>527.75799999999992</v>
      </c>
      <c r="S900" s="26"/>
      <c r="T900" s="26"/>
      <c r="U900" s="26"/>
      <c r="V900" s="26"/>
    </row>
    <row r="901" spans="2:22" ht="14.4" x14ac:dyDescent="0.55000000000000004">
      <c r="B901" s="36" t="s">
        <v>820</v>
      </c>
      <c r="C901" s="43">
        <v>5</v>
      </c>
      <c r="D901" s="73">
        <v>468600</v>
      </c>
      <c r="E901" s="43">
        <v>2109.7804000000001</v>
      </c>
      <c r="F901" s="37"/>
      <c r="G901" s="36" t="s">
        <v>812</v>
      </c>
      <c r="H901" s="43">
        <v>1</v>
      </c>
      <c r="I901" s="73">
        <v>213000</v>
      </c>
      <c r="J901" s="43">
        <v>924.09799999999996</v>
      </c>
      <c r="S901" s="26"/>
      <c r="T901" s="26"/>
      <c r="U901" s="26"/>
      <c r="V901" s="26"/>
    </row>
    <row r="902" spans="2:22" ht="14.4" x14ac:dyDescent="0.55000000000000004">
      <c r="B902" s="36" t="s">
        <v>853</v>
      </c>
      <c r="C902" s="43">
        <v>5</v>
      </c>
      <c r="D902" s="73">
        <v>515137.66</v>
      </c>
      <c r="E902" s="43">
        <v>2239.9467999999997</v>
      </c>
      <c r="F902" s="37"/>
      <c r="G902" s="36" t="s">
        <v>826</v>
      </c>
      <c r="H902" s="43">
        <v>0</v>
      </c>
      <c r="I902" s="73">
        <v>0</v>
      </c>
      <c r="J902" s="43">
        <v>0</v>
      </c>
      <c r="S902" s="26"/>
      <c r="T902" s="26"/>
      <c r="U902" s="26"/>
      <c r="V902" s="26"/>
    </row>
    <row r="903" spans="2:22" ht="14.4" x14ac:dyDescent="0.55000000000000004">
      <c r="B903" s="36" t="s">
        <v>841</v>
      </c>
      <c r="C903" s="43">
        <v>4</v>
      </c>
      <c r="D903" s="73">
        <v>298040.96999999997</v>
      </c>
      <c r="E903" s="43">
        <v>1289.7829999999999</v>
      </c>
      <c r="F903" s="37"/>
      <c r="G903" s="36" t="s">
        <v>829</v>
      </c>
      <c r="H903" s="43">
        <v>0</v>
      </c>
      <c r="I903" s="73">
        <v>0</v>
      </c>
      <c r="J903" s="43">
        <v>0</v>
      </c>
      <c r="S903" s="26"/>
      <c r="T903" s="26"/>
      <c r="U903" s="26"/>
      <c r="V903" s="26"/>
    </row>
    <row r="904" spans="2:22" ht="14.4" x14ac:dyDescent="0.55000000000000004">
      <c r="B904" s="36" t="s">
        <v>855</v>
      </c>
      <c r="C904" s="43">
        <v>4</v>
      </c>
      <c r="D904" s="73">
        <v>436779.57500000001</v>
      </c>
      <c r="E904" s="43">
        <v>1910.7759999999998</v>
      </c>
      <c r="F904" s="37"/>
      <c r="G904" s="36" t="s">
        <v>827</v>
      </c>
      <c r="H904" s="43">
        <v>0</v>
      </c>
      <c r="I904" s="73">
        <v>0</v>
      </c>
      <c r="J904" s="43">
        <v>0</v>
      </c>
      <c r="S904" s="26"/>
      <c r="T904" s="26"/>
      <c r="U904" s="26"/>
      <c r="V904" s="26"/>
    </row>
    <row r="905" spans="2:22" ht="14.4" x14ac:dyDescent="0.55000000000000004">
      <c r="B905" s="36" t="s">
        <v>817</v>
      </c>
      <c r="C905" s="43">
        <v>4</v>
      </c>
      <c r="D905" s="73">
        <v>572260</v>
      </c>
      <c r="E905" s="43">
        <v>2476.634</v>
      </c>
      <c r="F905" s="37"/>
      <c r="G905" s="36" t="s">
        <v>853</v>
      </c>
      <c r="H905" s="43">
        <v>0</v>
      </c>
      <c r="I905" s="73">
        <v>0</v>
      </c>
      <c r="J905" s="43">
        <v>0</v>
      </c>
      <c r="S905" s="26"/>
      <c r="T905" s="26"/>
      <c r="U905" s="26"/>
      <c r="V905" s="26"/>
    </row>
    <row r="906" spans="2:22" ht="14.4" x14ac:dyDescent="0.55000000000000004">
      <c r="B906" s="36" t="s">
        <v>844</v>
      </c>
      <c r="C906" s="43">
        <v>4</v>
      </c>
      <c r="D906" s="73">
        <v>419115.79999999993</v>
      </c>
      <c r="E906" s="43">
        <v>1821.1304999999998</v>
      </c>
      <c r="F906" s="37"/>
      <c r="G906" s="36" t="s">
        <v>842</v>
      </c>
      <c r="H906" s="43">
        <v>0</v>
      </c>
      <c r="I906" s="73">
        <v>0</v>
      </c>
      <c r="J906" s="43">
        <v>0</v>
      </c>
      <c r="S906" s="26"/>
      <c r="T906" s="26"/>
      <c r="U906" s="26"/>
      <c r="V906" s="26"/>
    </row>
    <row r="907" spans="2:22" ht="14.4" x14ac:dyDescent="0.55000000000000004">
      <c r="B907" s="36" t="s">
        <v>828</v>
      </c>
      <c r="C907" s="43">
        <v>3</v>
      </c>
      <c r="D907" s="73">
        <v>121713.92</v>
      </c>
      <c r="E907" s="43">
        <v>526.53399999999999</v>
      </c>
      <c r="F907" s="37"/>
      <c r="G907" s="36" t="s">
        <v>820</v>
      </c>
      <c r="H907" s="43">
        <v>0</v>
      </c>
      <c r="I907" s="73">
        <v>0</v>
      </c>
      <c r="J907" s="43">
        <v>0</v>
      </c>
      <c r="S907" s="26"/>
      <c r="T907" s="26"/>
      <c r="U907" s="26"/>
      <c r="V907" s="26"/>
    </row>
    <row r="908" spans="2:22" ht="14.4" x14ac:dyDescent="0.55000000000000004">
      <c r="B908" s="36" t="s">
        <v>824</v>
      </c>
      <c r="C908" s="43">
        <v>2</v>
      </c>
      <c r="D908" s="73">
        <v>494976.5</v>
      </c>
      <c r="E908" s="43">
        <v>2190.3000000000002</v>
      </c>
      <c r="F908" s="37"/>
      <c r="G908" s="36" t="s">
        <v>846</v>
      </c>
      <c r="H908" s="43">
        <v>0</v>
      </c>
      <c r="I908" s="73">
        <v>0</v>
      </c>
      <c r="J908" s="43">
        <v>0</v>
      </c>
      <c r="S908" s="26"/>
      <c r="T908" s="26"/>
      <c r="U908" s="26"/>
      <c r="V908" s="26"/>
    </row>
    <row r="909" spans="2:22" ht="14.4" x14ac:dyDescent="0.55000000000000004">
      <c r="B909" s="36" t="s">
        <v>825</v>
      </c>
      <c r="C909" s="43">
        <v>2</v>
      </c>
      <c r="D909" s="73">
        <v>1711100</v>
      </c>
      <c r="E909" s="43">
        <v>7372.08</v>
      </c>
      <c r="F909" s="37"/>
      <c r="G909" s="36" t="s">
        <v>832</v>
      </c>
      <c r="H909" s="43">
        <v>0</v>
      </c>
      <c r="I909" s="73">
        <v>0</v>
      </c>
      <c r="J909" s="43">
        <v>0</v>
      </c>
      <c r="S909" s="26"/>
      <c r="T909" s="26"/>
      <c r="U909" s="26"/>
      <c r="V909" s="26"/>
    </row>
    <row r="910" spans="2:22" ht="14.4" x14ac:dyDescent="0.55000000000000004">
      <c r="B910" s="36" t="s">
        <v>850</v>
      </c>
      <c r="C910" s="43">
        <v>2</v>
      </c>
      <c r="D910" s="73">
        <v>487789.88</v>
      </c>
      <c r="E910" s="43">
        <v>2168.3969999999999</v>
      </c>
      <c r="F910" s="37"/>
      <c r="G910" s="36" t="s">
        <v>819</v>
      </c>
      <c r="H910" s="43">
        <v>0</v>
      </c>
      <c r="I910" s="73">
        <v>0</v>
      </c>
      <c r="J910" s="43">
        <v>0</v>
      </c>
      <c r="S910" s="26"/>
      <c r="T910" s="26"/>
      <c r="U910" s="26"/>
      <c r="V910" s="26"/>
    </row>
    <row r="911" spans="2:22" ht="14.4" x14ac:dyDescent="0.55000000000000004">
      <c r="B911" s="36" t="s">
        <v>826</v>
      </c>
      <c r="C911" s="43">
        <v>2</v>
      </c>
      <c r="D911" s="73">
        <v>73840</v>
      </c>
      <c r="E911" s="43">
        <v>327.50199999999995</v>
      </c>
      <c r="F911" s="37"/>
      <c r="G911" s="36" t="s">
        <v>833</v>
      </c>
      <c r="H911" s="43">
        <v>0</v>
      </c>
      <c r="I911" s="73">
        <v>0</v>
      </c>
      <c r="J911" s="43">
        <v>0</v>
      </c>
      <c r="S911" s="26"/>
      <c r="T911" s="26"/>
      <c r="U911" s="26"/>
      <c r="V911" s="26"/>
    </row>
    <row r="912" spans="2:22" ht="14.4" x14ac:dyDescent="0.55000000000000004">
      <c r="B912" s="36" t="s">
        <v>821</v>
      </c>
      <c r="C912" s="43">
        <v>2</v>
      </c>
      <c r="D912" s="73">
        <v>258853.93</v>
      </c>
      <c r="E912" s="43">
        <v>1144.1709999999998</v>
      </c>
      <c r="F912" s="37"/>
      <c r="G912" s="36" t="s">
        <v>824</v>
      </c>
      <c r="H912" s="43">
        <v>0</v>
      </c>
      <c r="I912" s="73">
        <v>0</v>
      </c>
      <c r="J912" s="43">
        <v>0</v>
      </c>
      <c r="S912" s="26"/>
      <c r="T912" s="26"/>
      <c r="U912" s="26"/>
      <c r="V912" s="26"/>
    </row>
    <row r="913" spans="2:22" ht="14.4" x14ac:dyDescent="0.55000000000000004">
      <c r="B913" s="36" t="s">
        <v>812</v>
      </c>
      <c r="C913" s="43">
        <v>2</v>
      </c>
      <c r="D913" s="73">
        <v>213000</v>
      </c>
      <c r="E913" s="43">
        <v>926.18399999999997</v>
      </c>
      <c r="F913" s="37"/>
      <c r="G913" s="36" t="s">
        <v>821</v>
      </c>
      <c r="H913" s="43">
        <v>0</v>
      </c>
      <c r="I913" s="73">
        <v>0</v>
      </c>
      <c r="J913" s="43">
        <v>0</v>
      </c>
      <c r="S913" s="26"/>
      <c r="T913" s="26"/>
      <c r="U913" s="26"/>
      <c r="V913" s="26"/>
    </row>
    <row r="914" spans="2:22" ht="14.4" x14ac:dyDescent="0.55000000000000004">
      <c r="B914" s="36" t="s">
        <v>849</v>
      </c>
      <c r="C914" s="43">
        <v>1</v>
      </c>
      <c r="D914" s="73">
        <v>2130000</v>
      </c>
      <c r="E914" s="43">
        <v>9284.7860000000001</v>
      </c>
      <c r="F914" s="37"/>
      <c r="G914" s="36" t="s">
        <v>813</v>
      </c>
      <c r="H914" s="43">
        <v>0</v>
      </c>
      <c r="I914" s="73">
        <v>0</v>
      </c>
      <c r="J914" s="43">
        <v>0</v>
      </c>
      <c r="S914" s="26"/>
      <c r="T914" s="26"/>
      <c r="U914" s="26"/>
      <c r="V914" s="26"/>
    </row>
    <row r="915" spans="2:22" ht="14.4" x14ac:dyDescent="0.55000000000000004">
      <c r="B915" s="36" t="s">
        <v>822</v>
      </c>
      <c r="C915" s="43">
        <v>1</v>
      </c>
      <c r="D915" s="73">
        <v>428367.13999999996</v>
      </c>
      <c r="E915" s="43">
        <v>1929.55</v>
      </c>
      <c r="F915" s="37"/>
      <c r="G915" s="36" t="s">
        <v>835</v>
      </c>
      <c r="H915" s="43">
        <v>0</v>
      </c>
      <c r="I915" s="73">
        <v>0</v>
      </c>
      <c r="J915" s="43">
        <v>0</v>
      </c>
      <c r="S915" s="26"/>
      <c r="T915" s="26"/>
      <c r="U915" s="26"/>
      <c r="V915" s="26"/>
    </row>
    <row r="916" spans="2:22" ht="14.4" x14ac:dyDescent="0.55000000000000004">
      <c r="B916" s="36" t="s">
        <v>852</v>
      </c>
      <c r="C916" s="43">
        <v>1</v>
      </c>
      <c r="D916" s="73">
        <v>852000</v>
      </c>
      <c r="E916" s="43">
        <v>3836.1539999999995</v>
      </c>
      <c r="F916" s="37"/>
      <c r="G916" s="36" t="s">
        <v>849</v>
      </c>
      <c r="H916" s="43">
        <v>0</v>
      </c>
      <c r="I916" s="73">
        <v>0</v>
      </c>
      <c r="J916" s="43">
        <v>0</v>
      </c>
      <c r="S916" s="26"/>
      <c r="T916" s="26"/>
      <c r="U916" s="26"/>
      <c r="V916" s="26"/>
    </row>
    <row r="917" spans="2:22" ht="14.4" x14ac:dyDescent="0.55000000000000004">
      <c r="B917" s="36" t="s">
        <v>526</v>
      </c>
      <c r="C917" s="43">
        <v>1</v>
      </c>
      <c r="D917" s="73">
        <v>455323</v>
      </c>
      <c r="E917" s="43">
        <v>1973.3559999999998</v>
      </c>
      <c r="F917" s="37"/>
      <c r="G917" s="36" t="s">
        <v>836</v>
      </c>
      <c r="H917" s="43">
        <v>0</v>
      </c>
      <c r="I917" s="73">
        <v>0</v>
      </c>
      <c r="J917" s="43">
        <v>0</v>
      </c>
      <c r="S917" s="26"/>
      <c r="T917" s="26"/>
      <c r="U917" s="26"/>
      <c r="V917" s="26"/>
    </row>
    <row r="918" spans="2:22" ht="14.4" x14ac:dyDescent="0.55000000000000004">
      <c r="B918" s="36" t="s">
        <v>842</v>
      </c>
      <c r="C918" s="43">
        <v>1</v>
      </c>
      <c r="D918" s="73">
        <v>361286.33999999997</v>
      </c>
      <c r="E918" s="43">
        <v>1585.36</v>
      </c>
      <c r="F918" s="37"/>
      <c r="G918" s="36" t="s">
        <v>847</v>
      </c>
      <c r="H918" s="43">
        <v>0</v>
      </c>
      <c r="I918" s="73">
        <v>0</v>
      </c>
      <c r="J918" s="43">
        <v>0</v>
      </c>
      <c r="S918" s="26"/>
      <c r="T918" s="26"/>
      <c r="U918" s="26"/>
      <c r="V918" s="26"/>
    </row>
    <row r="919" spans="2:22" ht="14.4" x14ac:dyDescent="0.55000000000000004">
      <c r="B919" s="36" t="s">
        <v>827</v>
      </c>
      <c r="C919" s="43">
        <v>1</v>
      </c>
      <c r="D919" s="73">
        <v>487532.86</v>
      </c>
      <c r="E919" s="43">
        <v>2113.1179999999999</v>
      </c>
      <c r="F919" s="37"/>
      <c r="G919" s="36" t="s">
        <v>822</v>
      </c>
      <c r="H919" s="43">
        <v>0</v>
      </c>
      <c r="I919" s="73">
        <v>0</v>
      </c>
      <c r="J919" s="43">
        <v>0</v>
      </c>
      <c r="S919" s="26"/>
      <c r="T919" s="26"/>
      <c r="U919" s="26"/>
      <c r="V919" s="26"/>
    </row>
    <row r="920" spans="2:22" ht="14.4" x14ac:dyDescent="0.55000000000000004">
      <c r="B920" s="36" t="s">
        <v>847</v>
      </c>
      <c r="C920" s="43">
        <v>0</v>
      </c>
      <c r="D920" s="73">
        <v>0</v>
      </c>
      <c r="E920" s="43">
        <v>0</v>
      </c>
      <c r="F920" s="37"/>
      <c r="G920" s="36" t="s">
        <v>850</v>
      </c>
      <c r="H920" s="43">
        <v>0</v>
      </c>
      <c r="I920" s="73">
        <v>0</v>
      </c>
      <c r="J920" s="43">
        <v>0</v>
      </c>
      <c r="S920" s="26"/>
      <c r="T920" s="26"/>
      <c r="U920" s="26"/>
      <c r="V920" s="26"/>
    </row>
    <row r="921" spans="2:22" ht="14.4" x14ac:dyDescent="0.55000000000000004">
      <c r="B921" s="36" t="s">
        <v>840</v>
      </c>
      <c r="C921" s="43">
        <v>0</v>
      </c>
      <c r="D921" s="73">
        <v>0</v>
      </c>
      <c r="E921" s="43">
        <v>0</v>
      </c>
      <c r="F921" s="37"/>
      <c r="G921" s="36" t="s">
        <v>838</v>
      </c>
      <c r="H921" s="43">
        <v>0</v>
      </c>
      <c r="I921" s="73">
        <v>0</v>
      </c>
      <c r="J921" s="43">
        <v>0</v>
      </c>
      <c r="S921" s="26"/>
      <c r="T921" s="26"/>
      <c r="U921" s="26"/>
      <c r="V921" s="26"/>
    </row>
    <row r="922" spans="2:22" ht="14.4" x14ac:dyDescent="0.55000000000000004">
      <c r="B922" s="36" t="s">
        <v>835</v>
      </c>
      <c r="C922" s="43">
        <v>0</v>
      </c>
      <c r="D922" s="73">
        <v>0</v>
      </c>
      <c r="E922" s="43">
        <v>0</v>
      </c>
      <c r="F922" s="37"/>
      <c r="G922" s="36" t="s">
        <v>852</v>
      </c>
      <c r="H922" s="43">
        <v>0</v>
      </c>
      <c r="I922" s="73">
        <v>0</v>
      </c>
      <c r="J922" s="43">
        <v>0</v>
      </c>
      <c r="S922" s="26"/>
      <c r="T922" s="26"/>
      <c r="U922" s="26"/>
      <c r="V922" s="26"/>
    </row>
    <row r="923" spans="2:22" ht="14.4" x14ac:dyDescent="0.55000000000000004">
      <c r="B923" s="36" t="s">
        <v>833</v>
      </c>
      <c r="C923" s="43">
        <v>0</v>
      </c>
      <c r="D923" s="73">
        <v>0</v>
      </c>
      <c r="E923" s="43">
        <v>0</v>
      </c>
      <c r="F923" s="37"/>
      <c r="G923" s="36" t="s">
        <v>526</v>
      </c>
      <c r="H923" s="43">
        <v>0</v>
      </c>
      <c r="I923" s="73">
        <v>0</v>
      </c>
      <c r="J923" s="43">
        <v>0</v>
      </c>
      <c r="S923" s="26"/>
      <c r="T923" s="26"/>
      <c r="U923" s="26"/>
      <c r="V923" s="26"/>
    </row>
    <row r="924" spans="2:22" ht="14.4" x14ac:dyDescent="0.55000000000000004">
      <c r="B924" s="36" t="s">
        <v>829</v>
      </c>
      <c r="C924" s="43">
        <v>0</v>
      </c>
      <c r="D924" s="73">
        <v>0</v>
      </c>
      <c r="E924" s="43">
        <v>0</v>
      </c>
      <c r="F924" s="37"/>
      <c r="G924" s="36" t="s">
        <v>840</v>
      </c>
      <c r="H924" s="43">
        <v>0</v>
      </c>
      <c r="I924" s="73">
        <v>0</v>
      </c>
      <c r="J924" s="43">
        <v>0</v>
      </c>
      <c r="S924" s="26"/>
      <c r="T924" s="26"/>
      <c r="U924" s="26"/>
      <c r="V924" s="26"/>
    </row>
    <row r="925" spans="2:22" ht="14.4" x14ac:dyDescent="0.55000000000000004">
      <c r="B925" s="36" t="s">
        <v>813</v>
      </c>
      <c r="C925" s="43">
        <v>0</v>
      </c>
      <c r="D925" s="73">
        <v>0</v>
      </c>
      <c r="E925" s="43">
        <v>0</v>
      </c>
      <c r="F925" s="37"/>
      <c r="G925" s="36" t="s">
        <v>830</v>
      </c>
      <c r="H925" s="43">
        <v>0</v>
      </c>
      <c r="I925" s="73">
        <v>0</v>
      </c>
      <c r="J925" s="43">
        <v>0</v>
      </c>
      <c r="S925" s="26"/>
      <c r="T925" s="26"/>
      <c r="U925" s="26"/>
      <c r="V925" s="26"/>
    </row>
    <row r="926" spans="2:22" ht="14.4" x14ac:dyDescent="0.55000000000000004">
      <c r="B926" s="36" t="s">
        <v>819</v>
      </c>
      <c r="C926" s="43">
        <v>0</v>
      </c>
      <c r="D926" s="73">
        <v>0</v>
      </c>
      <c r="E926" s="43">
        <v>0</v>
      </c>
      <c r="F926" s="37"/>
      <c r="G926" s="35" t="s">
        <v>854</v>
      </c>
      <c r="H926" s="42">
        <v>3</v>
      </c>
      <c r="I926" s="98">
        <v>213000</v>
      </c>
      <c r="J926" s="42">
        <v>924.09799999999996</v>
      </c>
      <c r="S926" s="26"/>
      <c r="T926" s="26"/>
      <c r="U926" s="26"/>
      <c r="V926" s="26"/>
    </row>
    <row r="927" spans="2:22" ht="14.4" x14ac:dyDescent="0.55000000000000004">
      <c r="B927" s="36" t="s">
        <v>832</v>
      </c>
      <c r="C927" s="43">
        <v>0</v>
      </c>
      <c r="D927" s="73">
        <v>0</v>
      </c>
      <c r="E927" s="43">
        <v>0</v>
      </c>
      <c r="F927" s="37"/>
      <c r="G927" s="36" t="s">
        <v>854</v>
      </c>
      <c r="H927" s="43">
        <v>3</v>
      </c>
      <c r="I927" s="80">
        <v>213000</v>
      </c>
      <c r="J927" s="43">
        <v>924.09799999999996</v>
      </c>
      <c r="S927" s="26"/>
      <c r="T927" s="26"/>
      <c r="U927" s="26"/>
      <c r="V927" s="26"/>
    </row>
    <row r="928" spans="2:22" ht="14.4" x14ac:dyDescent="0.55000000000000004">
      <c r="B928" s="36" t="s">
        <v>830</v>
      </c>
      <c r="C928" s="43">
        <v>0</v>
      </c>
      <c r="D928" s="73">
        <v>0</v>
      </c>
      <c r="E928" s="43">
        <v>0</v>
      </c>
      <c r="F928" s="37"/>
      <c r="G928" s="36" t="s">
        <v>856</v>
      </c>
      <c r="H928" s="43">
        <v>0</v>
      </c>
      <c r="I928" s="80">
        <v>0</v>
      </c>
      <c r="J928" s="43">
        <v>0</v>
      </c>
      <c r="S928" s="26"/>
      <c r="T928" s="26"/>
      <c r="U928" s="26"/>
      <c r="V928" s="26"/>
    </row>
    <row r="929" spans="2:22" ht="14.4" x14ac:dyDescent="0.55000000000000004">
      <c r="B929" s="35" t="s">
        <v>854</v>
      </c>
      <c r="C929" s="42">
        <v>34</v>
      </c>
      <c r="D929" s="79">
        <v>415506.20117647061</v>
      </c>
      <c r="E929" s="42">
        <v>1814.6306470588236</v>
      </c>
      <c r="G929" s="37"/>
      <c r="H929" s="44"/>
      <c r="I929" s="38"/>
      <c r="S929" s="26"/>
      <c r="T929" s="26"/>
      <c r="U929" s="26"/>
      <c r="V929" s="26"/>
    </row>
    <row r="930" spans="2:22" ht="14.4" x14ac:dyDescent="0.55000000000000004">
      <c r="B930" s="36" t="s">
        <v>854</v>
      </c>
      <c r="C930" s="43">
        <v>30</v>
      </c>
      <c r="D930" s="73">
        <v>413493.96666666667</v>
      </c>
      <c r="E930" s="43">
        <v>1799.1690000000001</v>
      </c>
      <c r="G930" s="37"/>
      <c r="H930" s="44"/>
      <c r="I930" s="38"/>
      <c r="S930" s="26"/>
      <c r="T930" s="26"/>
      <c r="U930" s="26"/>
      <c r="V930" s="26"/>
    </row>
    <row r="931" spans="2:22" ht="14.4" x14ac:dyDescent="0.55000000000000004">
      <c r="B931" s="36" t="s">
        <v>855</v>
      </c>
      <c r="C931" s="43">
        <v>4</v>
      </c>
      <c r="D931" s="73">
        <v>430597.95999999996</v>
      </c>
      <c r="E931" s="43">
        <v>1930.5929999999998</v>
      </c>
      <c r="G931" s="37"/>
      <c r="H931" s="44"/>
      <c r="I931" s="38"/>
      <c r="S931" s="26"/>
      <c r="T931" s="26"/>
      <c r="U931" s="26"/>
      <c r="V931" s="26"/>
    </row>
    <row r="932" spans="2:22" ht="14.4" x14ac:dyDescent="0.55000000000000004">
      <c r="B932" s="36" t="s">
        <v>856</v>
      </c>
      <c r="C932" s="43">
        <v>0</v>
      </c>
      <c r="D932" s="73">
        <v>0</v>
      </c>
      <c r="E932" s="43">
        <v>0</v>
      </c>
      <c r="G932" s="37"/>
      <c r="H932" s="44"/>
      <c r="I932" s="38"/>
      <c r="S932" s="26"/>
      <c r="T932" s="26"/>
      <c r="U932" s="26"/>
      <c r="V932" s="26"/>
    </row>
    <row r="933" spans="2:22" ht="14.4" x14ac:dyDescent="0.55000000000000004">
      <c r="B933" s="36" t="s">
        <v>526</v>
      </c>
      <c r="C933" s="43">
        <v>0</v>
      </c>
      <c r="D933" s="73">
        <v>0</v>
      </c>
      <c r="E933" s="43">
        <v>0</v>
      </c>
      <c r="G933" s="37"/>
      <c r="H933" s="44"/>
      <c r="I933" s="38"/>
      <c r="S933" s="26"/>
      <c r="T933" s="26"/>
      <c r="U933" s="26"/>
      <c r="V933" s="26"/>
    </row>
  </sheetData>
  <mergeCells count="5">
    <mergeCell ref="B1:C1"/>
    <mergeCell ref="H2:J2"/>
    <mergeCell ref="C2:E2"/>
    <mergeCell ref="G1:J1"/>
    <mergeCell ref="L2:V2"/>
  </mergeCells>
  <printOptions horizontalCentered="1" headings="1"/>
  <pageMargins left="0.5" right="0.5" top="0.3" bottom="0.4" header="0" footer="0.25"/>
  <pageSetup scale="66" fitToWidth="0" fitToHeight="0" orientation="portrait" r:id="rId1"/>
  <headerFooter alignWithMargins="0">
    <oddFooter>&amp;CPage &amp;P of &amp;N</oddFooter>
  </headerFooter>
  <colBreaks count="2" manualBreakCount="2">
    <brk id="5" max="932" man="1"/>
    <brk id="10" max="932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37</vt:i4>
      </vt:variant>
    </vt:vector>
  </HeadingPairs>
  <TitlesOfParts>
    <vt:vector size="57" baseType="lpstr">
      <vt:lpstr>Statewide Summary</vt:lpstr>
      <vt:lpstr>Statewide Summary - Proposed</vt:lpstr>
      <vt:lpstr>Ann Arbor Area HBA</vt:lpstr>
      <vt:lpstr>Bay County HBA</vt:lpstr>
      <vt:lpstr>HBA of Central Michigan</vt:lpstr>
      <vt:lpstr>HBA of Great Lakes Bay Region</vt:lpstr>
      <vt:lpstr>HBA of Greater Grand Rapids</vt:lpstr>
      <vt:lpstr>HBA of Greater Lansing</vt:lpstr>
      <vt:lpstr>HBA of Jackson</vt:lpstr>
      <vt:lpstr>Lakeshore HBA</vt:lpstr>
      <vt:lpstr>HBA of Livingston </vt:lpstr>
      <vt:lpstr>HBA of Mid-Michigan</vt:lpstr>
      <vt:lpstr>HBA of Northern Michigan</vt:lpstr>
      <vt:lpstr>HBA of Northwest Michigan</vt:lpstr>
      <vt:lpstr>HBA of Southeastern Michigan</vt:lpstr>
      <vt:lpstr>Southwestern Michigan HBA</vt:lpstr>
      <vt:lpstr>HBA of Upper Peninsula</vt:lpstr>
      <vt:lpstr>HBA of Western Michigan</vt:lpstr>
      <vt:lpstr>HBA of Michigan</vt:lpstr>
      <vt:lpstr>Statewide Detail by County</vt:lpstr>
      <vt:lpstr>'Ann Arbor Area HBA'!Print_Area</vt:lpstr>
      <vt:lpstr>'Bay County HBA'!Print_Area</vt:lpstr>
      <vt:lpstr>'HBA of Central Michigan'!Print_Area</vt:lpstr>
      <vt:lpstr>'HBA of Great Lakes Bay Region'!Print_Area</vt:lpstr>
      <vt:lpstr>'HBA of Greater Grand Rapids'!Print_Area</vt:lpstr>
      <vt:lpstr>'HBA of Greater Lansing'!Print_Area</vt:lpstr>
      <vt:lpstr>'HBA of Jackson'!Print_Area</vt:lpstr>
      <vt:lpstr>'HBA of Livingston '!Print_Area</vt:lpstr>
      <vt:lpstr>'HBA of Michigan'!Print_Area</vt:lpstr>
      <vt:lpstr>'HBA of Mid-Michigan'!Print_Area</vt:lpstr>
      <vt:lpstr>'HBA of Northern Michigan'!Print_Area</vt:lpstr>
      <vt:lpstr>'HBA of Northwest Michigan'!Print_Area</vt:lpstr>
      <vt:lpstr>'HBA of Southeastern Michigan'!Print_Area</vt:lpstr>
      <vt:lpstr>'HBA of Upper Peninsula'!Print_Area</vt:lpstr>
      <vt:lpstr>'HBA of Western Michigan'!Print_Area</vt:lpstr>
      <vt:lpstr>'Lakeshore HBA'!Print_Area</vt:lpstr>
      <vt:lpstr>'Southwestern Michigan HBA'!Print_Area</vt:lpstr>
      <vt:lpstr>'Statewide Detail by County'!Print_Area</vt:lpstr>
      <vt:lpstr>'Statewide Summary - Proposed'!Print_Area</vt:lpstr>
      <vt:lpstr>'Ann Arbor Area HBA'!Print_Titles</vt:lpstr>
      <vt:lpstr>'Bay County HBA'!Print_Titles</vt:lpstr>
      <vt:lpstr>'HBA of Central Michigan'!Print_Titles</vt:lpstr>
      <vt:lpstr>'HBA of Great Lakes Bay Region'!Print_Titles</vt:lpstr>
      <vt:lpstr>'HBA of Greater Grand Rapids'!Print_Titles</vt:lpstr>
      <vt:lpstr>'HBA of Greater Lansing'!Print_Titles</vt:lpstr>
      <vt:lpstr>'HBA of Jackson'!Print_Titles</vt:lpstr>
      <vt:lpstr>'HBA of Livingston '!Print_Titles</vt:lpstr>
      <vt:lpstr>'HBA of Michigan'!Print_Titles</vt:lpstr>
      <vt:lpstr>'HBA of Mid-Michigan'!Print_Titles</vt:lpstr>
      <vt:lpstr>'HBA of Northern Michigan'!Print_Titles</vt:lpstr>
      <vt:lpstr>'HBA of Northwest Michigan'!Print_Titles</vt:lpstr>
      <vt:lpstr>'HBA of Southeastern Michigan'!Print_Titles</vt:lpstr>
      <vt:lpstr>'HBA of Upper Peninsula'!Print_Titles</vt:lpstr>
      <vt:lpstr>'HBA of Western Michigan'!Print_Titles</vt:lpstr>
      <vt:lpstr>'Lakeshore HBA'!Print_Titles</vt:lpstr>
      <vt:lpstr>'Southwestern Michigan HBA'!Print_Titles</vt:lpstr>
      <vt:lpstr>'Statewide Detail by County'!Print_Titles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Stoskopf</dc:creator>
  <cp:lastModifiedBy>Michael Stoskopf</cp:lastModifiedBy>
  <cp:lastPrinted>2025-04-24T12:16:40Z</cp:lastPrinted>
  <dcterms:created xsi:type="dcterms:W3CDTF">2025-03-26T18:54:53Z</dcterms:created>
  <dcterms:modified xsi:type="dcterms:W3CDTF">2025-09-01T09:41:40Z</dcterms:modified>
</cp:coreProperties>
</file>